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610" windowHeight="11640" tabRatio="0"/>
  </bookViews>
  <sheets>
    <sheet name="Ф-8" sheetId="4" r:id="rId1"/>
  </sheets>
  <definedNames>
    <definedName name="_xlnm._FilterDatabase" localSheetId="0" hidden="1">'Ф-8'!$A$16:$AL$50</definedName>
    <definedName name="к">#REF!</definedName>
  </definedNames>
  <calcPr calcId="152511"/>
</workbook>
</file>

<file path=xl/calcChain.xml><?xml version="1.0" encoding="utf-8"?>
<calcChain xmlns="http://schemas.openxmlformats.org/spreadsheetml/2006/main">
  <c r="Z48" i="4"/>
  <c r="Z22" s="1"/>
  <c r="Z44"/>
  <c r="Z43" s="1"/>
  <c r="Z41"/>
  <c r="Z35"/>
  <c r="Z31"/>
  <c r="Z25"/>
  <c r="Z24" s="1"/>
  <c r="Z18" s="1"/>
  <c r="Z21"/>
  <c r="Y48"/>
  <c r="Y22" s="1"/>
  <c r="Y44"/>
  <c r="Y43" s="1"/>
  <c r="Y41"/>
  <c r="Y38" s="1"/>
  <c r="Y20" s="1"/>
  <c r="Y35"/>
  <c r="Y31"/>
  <c r="Y30" s="1"/>
  <c r="Y19" s="1"/>
  <c r="Y25"/>
  <c r="Y24" s="1"/>
  <c r="Y21"/>
  <c r="X48"/>
  <c r="X22" s="1"/>
  <c r="X44"/>
  <c r="X43" s="1"/>
  <c r="X41"/>
  <c r="X35"/>
  <c r="X31"/>
  <c r="X30"/>
  <c r="X19" s="1"/>
  <c r="X25"/>
  <c r="X24" s="1"/>
  <c r="X21"/>
  <c r="W48"/>
  <c r="W22" s="1"/>
  <c r="W44"/>
  <c r="W43" s="1"/>
  <c r="W41"/>
  <c r="W35"/>
  <c r="W31"/>
  <c r="W30" s="1"/>
  <c r="W19" s="1"/>
  <c r="W25"/>
  <c r="W24" s="1"/>
  <c r="W21"/>
  <c r="V48"/>
  <c r="V22" s="1"/>
  <c r="V44"/>
  <c r="V43" s="1"/>
  <c r="V41"/>
  <c r="V38" s="1"/>
  <c r="V20" s="1"/>
  <c r="V35"/>
  <c r="V31"/>
  <c r="V25"/>
  <c r="V24" s="1"/>
  <c r="V21"/>
  <c r="U22"/>
  <c r="U31"/>
  <c r="U25"/>
  <c r="U24" s="1"/>
  <c r="U21"/>
  <c r="T48"/>
  <c r="T22" s="1"/>
  <c r="T44"/>
  <c r="T43" s="1"/>
  <c r="T41"/>
  <c r="T35"/>
  <c r="T31"/>
  <c r="T25"/>
  <c r="T24" s="1"/>
  <c r="T21"/>
  <c r="S19"/>
  <c r="S21"/>
  <c r="S22"/>
  <c r="S25"/>
  <c r="S24" s="1"/>
  <c r="S31"/>
  <c r="S38"/>
  <c r="S20" s="1"/>
  <c r="S44"/>
  <c r="Q19"/>
  <c r="R19"/>
  <c r="Q21"/>
  <c r="R21"/>
  <c r="Q22"/>
  <c r="R22"/>
  <c r="Q25"/>
  <c r="Q24" s="1"/>
  <c r="R25"/>
  <c r="R24" s="1"/>
  <c r="Q31"/>
  <c r="R31"/>
  <c r="Q44"/>
  <c r="Q38" s="1"/>
  <c r="Q20" s="1"/>
  <c r="R44"/>
  <c r="R38" s="1"/>
  <c r="R20" s="1"/>
  <c r="L21"/>
  <c r="M21"/>
  <c r="N21"/>
  <c r="O21"/>
  <c r="P21"/>
  <c r="L22"/>
  <c r="M22"/>
  <c r="N22"/>
  <c r="O22"/>
  <c r="P22"/>
  <c r="L24"/>
  <c r="L18" s="1"/>
  <c r="P24"/>
  <c r="P18" s="1"/>
  <c r="L25"/>
  <c r="M25"/>
  <c r="M24" s="1"/>
  <c r="N25"/>
  <c r="N24" s="1"/>
  <c r="O25"/>
  <c r="O24" s="1"/>
  <c r="P25"/>
  <c r="N19"/>
  <c r="L31"/>
  <c r="L19" s="1"/>
  <c r="M31"/>
  <c r="M19" s="1"/>
  <c r="N31"/>
  <c r="O31"/>
  <c r="O19" s="1"/>
  <c r="P31"/>
  <c r="P19" s="1"/>
  <c r="L38"/>
  <c r="L20" s="1"/>
  <c r="M44"/>
  <c r="M43" s="1"/>
  <c r="M38" s="1"/>
  <c r="M20" s="1"/>
  <c r="N44"/>
  <c r="N43" s="1"/>
  <c r="N38" s="1"/>
  <c r="N20" s="1"/>
  <c r="O44"/>
  <c r="O43" s="1"/>
  <c r="O38" s="1"/>
  <c r="O20" s="1"/>
  <c r="P44"/>
  <c r="P43" s="1"/>
  <c r="P38" s="1"/>
  <c r="P20" s="1"/>
  <c r="J21"/>
  <c r="K21"/>
  <c r="J22"/>
  <c r="K22"/>
  <c r="J25"/>
  <c r="J24" s="1"/>
  <c r="K25"/>
  <c r="K24" s="1"/>
  <c r="K30"/>
  <c r="K19" s="1"/>
  <c r="J31"/>
  <c r="J30" s="1"/>
  <c r="J19" s="1"/>
  <c r="K31"/>
  <c r="J44"/>
  <c r="J38" s="1"/>
  <c r="J20" s="1"/>
  <c r="K44"/>
  <c r="K38" s="1"/>
  <c r="K20" s="1"/>
  <c r="I21"/>
  <c r="I22"/>
  <c r="I25"/>
  <c r="I24" s="1"/>
  <c r="I18" s="1"/>
  <c r="I31"/>
  <c r="I30" s="1"/>
  <c r="I19" s="1"/>
  <c r="I44"/>
  <c r="I38" s="1"/>
  <c r="I20" s="1"/>
  <c r="H21"/>
  <c r="H25"/>
  <c r="H24" s="1"/>
  <c r="H31"/>
  <c r="H30" s="1"/>
  <c r="H19" s="1"/>
  <c r="H44"/>
  <c r="H22"/>
  <c r="E21"/>
  <c r="F21"/>
  <c r="G21"/>
  <c r="G24"/>
  <c r="G18" s="1"/>
  <c r="E25"/>
  <c r="E24" s="1"/>
  <c r="F25"/>
  <c r="F24" s="1"/>
  <c r="G25"/>
  <c r="E31"/>
  <c r="F31"/>
  <c r="F30" s="1"/>
  <c r="F19" s="1"/>
  <c r="G31"/>
  <c r="E35"/>
  <c r="F35"/>
  <c r="G35"/>
  <c r="E41"/>
  <c r="F41"/>
  <c r="G41"/>
  <c r="F43"/>
  <c r="E44"/>
  <c r="E43" s="1"/>
  <c r="F44"/>
  <c r="G44"/>
  <c r="G43" s="1"/>
  <c r="E48"/>
  <c r="E22" s="1"/>
  <c r="F48"/>
  <c r="F22" s="1"/>
  <c r="G48"/>
  <c r="G22" s="1"/>
  <c r="Z30" l="1"/>
  <c r="Z19" s="1"/>
  <c r="U30"/>
  <c r="U19" s="1"/>
  <c r="V30"/>
  <c r="V19" s="1"/>
  <c r="U20"/>
  <c r="X38"/>
  <c r="X20" s="1"/>
  <c r="G38"/>
  <c r="G20" s="1"/>
  <c r="F38"/>
  <c r="F20" s="1"/>
  <c r="T30"/>
  <c r="T19" s="1"/>
  <c r="W38"/>
  <c r="W20" s="1"/>
  <c r="E30"/>
  <c r="E19" s="1"/>
  <c r="G30"/>
  <c r="G19" s="1"/>
  <c r="G17" s="1"/>
  <c r="Z38"/>
  <c r="Z20" s="1"/>
  <c r="Z17" s="1"/>
  <c r="Y18"/>
  <c r="Y17" s="1"/>
  <c r="Y23"/>
  <c r="X23"/>
  <c r="X18"/>
  <c r="X17" s="1"/>
  <c r="W23"/>
  <c r="W18"/>
  <c r="V23"/>
  <c r="V18"/>
  <c r="V17" s="1"/>
  <c r="U18"/>
  <c r="T38"/>
  <c r="T20" s="1"/>
  <c r="T18"/>
  <c r="T17" s="1"/>
  <c r="S18"/>
  <c r="S17" s="1"/>
  <c r="S23"/>
  <c r="P17"/>
  <c r="R23"/>
  <c r="Q23"/>
  <c r="R18"/>
  <c r="R17" s="1"/>
  <c r="Q18"/>
  <c r="Q17" s="1"/>
  <c r="N23"/>
  <c r="N18"/>
  <c r="N17" s="1"/>
  <c r="L17"/>
  <c r="M18"/>
  <c r="M17" s="1"/>
  <c r="M23"/>
  <c r="O18"/>
  <c r="O17" s="1"/>
  <c r="O23"/>
  <c r="P23"/>
  <c r="L23"/>
  <c r="J23"/>
  <c r="J18"/>
  <c r="J17" s="1"/>
  <c r="K23"/>
  <c r="K18"/>
  <c r="K17" s="1"/>
  <c r="I17"/>
  <c r="I23"/>
  <c r="H38"/>
  <c r="H20" s="1"/>
  <c r="H18"/>
  <c r="E38"/>
  <c r="E20" s="1"/>
  <c r="G23"/>
  <c r="F18"/>
  <c r="F17" s="1"/>
  <c r="E18"/>
  <c r="T23" l="1"/>
  <c r="F23"/>
  <c r="U17"/>
  <c r="U23"/>
  <c r="W17"/>
  <c r="Z23"/>
  <c r="H17"/>
  <c r="H23"/>
  <c r="E17"/>
  <c r="E23"/>
  <c r="D48" l="1"/>
  <c r="D22" s="1"/>
  <c r="D44"/>
  <c r="D43" s="1"/>
  <c r="D41"/>
  <c r="D38" s="1"/>
  <c r="D20" s="1"/>
  <c r="D35"/>
  <c r="D31"/>
  <c r="D25"/>
  <c r="D24" s="1"/>
  <c r="D21"/>
  <c r="A49"/>
  <c r="A45"/>
  <c r="A42"/>
  <c r="A36"/>
  <c r="D30" l="1"/>
  <c r="D19" s="1"/>
  <c r="D23"/>
  <c r="D18"/>
  <c r="D17" s="1"/>
</calcChain>
</file>

<file path=xl/sharedStrings.xml><?xml version="1.0" encoding="utf-8"?>
<sst xmlns="http://schemas.openxmlformats.org/spreadsheetml/2006/main" count="178" uniqueCount="122">
  <si>
    <t>О.Н. Кушакова</t>
  </si>
  <si>
    <t>Заместитель генерального директора по экономике и финансам</t>
  </si>
  <si>
    <t>-</t>
  </si>
  <si>
    <t>+</t>
  </si>
  <si>
    <t>Г</t>
  </si>
  <si>
    <t>Прочие инвестиционные проекты,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</si>
  <si>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</si>
  <si>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</si>
  <si>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1.4</t>
  </si>
  <si>
    <t>Создание, приобретение прочих объектов нематериальных активов всего, в том числе:</t>
  </si>
  <si>
    <t>1.3.4.2</t>
  </si>
  <si>
    <t>Создание программ для ЭВМ, приобретение исключительных прав на программы для ЭВМ всего, в том числе:</t>
  </si>
  <si>
    <t>1.3.4.1</t>
  </si>
  <si>
    <t>Создание, приобретение объектов нематериальных активов всего, в том числе:</t>
  </si>
  <si>
    <t>1.3.4</t>
  </si>
  <si>
    <t>Прочее новое строительство, покупка объектов основных средств всего, в том числе:</t>
  </si>
  <si>
    <t>1.3.3</t>
  </si>
  <si>
    <t>Новое строительство, покупка линий связи и телекоммуникационных систем всего, в том числе:</t>
  </si>
  <si>
    <t>1.3.2</t>
  </si>
  <si>
    <t>Новое строительство, покупка зданий (сооружений) всего, в том числе:</t>
  </si>
  <si>
    <t>1.3.1</t>
  </si>
  <si>
    <t>Новое строительство, создание, покупка, всего, в том числе:</t>
  </si>
  <si>
    <t>1.3</t>
  </si>
  <si>
    <t>Модификация программ для ЭВМ всего, в том числе:</t>
  </si>
  <si>
    <t>1.2.4</t>
  </si>
  <si>
    <t>Модернизация, техническое перевооружение информационно-вычислительных систем всего, в том числе:</t>
  </si>
  <si>
    <t>1.2.3</t>
  </si>
  <si>
    <t>Модернизация, техническое перевооружение линий связи и телекоммуникационных систем  всего, в том числе:</t>
  </si>
  <si>
    <t>1.2.2</t>
  </si>
  <si>
    <t>Модернизация, техническое перевооружение прочих объектов основных средств всего, в том числе:</t>
  </si>
  <si>
    <t>1.2.1.2</t>
  </si>
  <si>
    <t>Создание, модернизация, техническое перевооружение систем инженерно-технического обеспечения зданий (сооружений) всего, в том числе:</t>
  </si>
  <si>
    <t>1.2.1.1</t>
  </si>
  <si>
    <t>Модернизация, техническое перевооружение зданий (сооружений) всего, в том числе:</t>
  </si>
  <si>
    <t>1.2.1</t>
  </si>
  <si>
    <t>Модернизация, техническое перевооружение, модификация, всего, в том числе:</t>
  </si>
  <si>
    <t>1.2</t>
  </si>
  <si>
    <t>Реконструкция информационно-вычислительных систем всего, в том числе:</t>
  </si>
  <si>
    <t>1.1.3</t>
  </si>
  <si>
    <t>Реконструкция линий связи и телекоммуникационных систем всего, в том числе:</t>
  </si>
  <si>
    <t>1.1.2</t>
  </si>
  <si>
    <t>Реконструкция прочих объектов основных средств всего, в том числе:</t>
  </si>
  <si>
    <t>1.1.1.2</t>
  </si>
  <si>
    <t>Реконструкция систем инженерно-технического обеспечения зданий (сооружений) всего, в том числе:</t>
  </si>
  <si>
    <t>1.1.1.1</t>
  </si>
  <si>
    <t>Реконструкция зданий (сооружений) всего, в том числе:</t>
  </si>
  <si>
    <t>1.1.1</t>
  </si>
  <si>
    <t>Реконструкция, всего, в том числе:</t>
  </si>
  <si>
    <t>1.1</t>
  </si>
  <si>
    <t>Алтайский край</t>
  </si>
  <si>
    <t>Прочие инвестиционные проекты, всего</t>
  </si>
  <si>
    <t>0.5</t>
  </si>
  <si>
    <t>Покупка земельных участков для целей реализации инвестиционных проектов, всего</t>
  </si>
  <si>
    <t>0.4</t>
  </si>
  <si>
    <t>Новое строительство, создание, покупка, всего</t>
  </si>
  <si>
    <t>0.3</t>
  </si>
  <si>
    <t>Модернизация, техническое перевооружение, модификация, всего</t>
  </si>
  <si>
    <t>0.2</t>
  </si>
  <si>
    <t>Реконструкция, всего</t>
  </si>
  <si>
    <t>0.1</t>
  </si>
  <si>
    <t>ВСЕГО по инвестиционной программе, в том числе:</t>
  </si>
  <si>
    <t>0</t>
  </si>
  <si>
    <t>23.2.4</t>
  </si>
  <si>
    <t>23.2.3</t>
  </si>
  <si>
    <t>23.1.2</t>
  </si>
  <si>
    <t>23.1.1</t>
  </si>
  <si>
    <t>значение после</t>
  </si>
  <si>
    <t>значение до</t>
  </si>
  <si>
    <t>технического обследования 
(+;-)</t>
  </si>
  <si>
    <t>регламентов рынков электрической энергии  (+;-)</t>
  </si>
  <si>
    <t>законодательства Российской Федерации (+;-)</t>
  </si>
  <si>
    <t>Штуки (ед. НМА)</t>
  </si>
  <si>
    <t>Штуки (ед. ОС)</t>
  </si>
  <si>
    <t>предписаний иных органов государственной власти (указать наименования органов исполнительной власти)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</si>
  <si>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</si>
  <si>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противоаварийных мероприятий, предусмотренных актами о расследовании причин аварии (реквизиты актов)</t>
  </si>
  <si>
    <t>Характеристики объектов инвестиционной деятельности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</si>
  <si>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</si>
  <si>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Наименование документа, обосновывающего оценку полной стоимости инвестиционного проекта</t>
  </si>
  <si>
    <t>Реализация инвестиционного проекта предусматривается решением Правительства Российской Федерации (федерального органа исполнительной власти, органа государственной власти субъекта Российской Федерации, органа местного самоуправления)  (+;-)</t>
  </si>
  <si>
    <t>Необходимость замены физически изношенного оборудования подтверждается  результатами:</t>
  </si>
  <si>
    <t>Год определения показателей оценки технического состояния и последствий отказа</t>
  </si>
  <si>
    <t>Показатель оценки последствий отказа</t>
  </si>
  <si>
    <t>Показатель  оценки технического состояния</t>
  </si>
  <si>
    <t>Год принятия к бухгалтерскому учету объекта основных средств (нематериальных активов)  
до реализации инвестиционного проекта</t>
  </si>
  <si>
    <t>Задачи, решаемые в рамках инвестиционного проекта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</si>
  <si>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</si>
  <si>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>Реализация инвестиционного проекта обсулавливается необходимостью выполнения требований:</t>
  </si>
  <si>
    <t>Инвестиционным проектом предусматривается выполнение:</t>
  </si>
  <si>
    <t xml:space="preserve">  Наименование инвестиционного проекта (группы инвестиционных проектов)</t>
  </si>
  <si>
    <t>Номер группы инвести-ционных проектов</t>
  </si>
  <si>
    <t>полное наименование субъекта электроэнергетики</t>
  </si>
  <si>
    <t>Инвестиционная программа АО "Барнаульская горэлектросеть"</t>
  </si>
  <si>
    <t>Форма 8. Краткое описание инвестиционной программы. Обоснование необходимости реализации инвестиционных проектов</t>
  </si>
  <si>
    <t>М.П.</t>
  </si>
  <si>
    <t>________________ И.Д. Василиади</t>
  </si>
  <si>
    <t>Генеральный директор</t>
  </si>
  <si>
    <t>Утверждаю</t>
  </si>
  <si>
    <t>*В соответствии с законодательством (ст. 149 НК РФ), стоимость лицензии, входящей в стоимость инвестиционного проекта, НДС не облагается</t>
  </si>
  <si>
    <t>Идентификатор инвестиционного проекта</t>
  </si>
  <si>
    <t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</t>
  </si>
  <si>
    <t>технического освидетельствования 
(+;-)</t>
  </si>
  <si>
    <t xml:space="preserve">Оценка полной стоимости инвестиционного проекта в прогнозных ценах соответствующих лет, 
млн рублей (с НДС) </t>
  </si>
  <si>
    <t>Приобретение автомобилей для обслуживания потребителей г. Барнаула (5 шт.)</t>
  </si>
  <si>
    <t>Год раскрытия информации: 2019 год</t>
  </si>
  <si>
    <t>____________________ 2019 года</t>
  </si>
  <si>
    <t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</t>
  </si>
  <si>
    <t>Реализация инвестиционного проекта обеспечит повышение уровня надежности и производительности информационных систем предприятия, развитие информационной инфраструктуры для более качественного обслуживания потребителей г. Барнаула и обеспечения хозяйственной деятельности</t>
  </si>
  <si>
    <t>Реализация инвестиционного проекта оптимизирует автопарк предприятия, а также послужит снижению расходов на содержание и ремонт транспортных средств с высоким уровнем износа</t>
  </si>
  <si>
    <t>Реализация инвестиционного проекта обеспечит устойчивую работу программных комплексов и ИТ-сервисов; организацию актуальной антивирусной системы защиты баз данных предприятия (в том числе персональных данных абонентов)</t>
  </si>
  <si>
    <t xml:space="preserve"> - Коммерческое предложение ООО "НТЦ Галэкс";
 - Скриншоты по ценовым параметрам, планируемым к приобретению техническим средствам, предоставленные интернет-магазинами</t>
  </si>
  <si>
    <t xml:space="preserve"> - Коммерческое предложение на транспорт Toyota Camry "Элеганс";
 - Коммерческое предложение АО "Барнаул-Моторс+"</t>
  </si>
  <si>
    <t xml:space="preserve"> - Приказ Министерства энергетики РФ от 17.01.2019 г. № 10 «Об утверждении укрупненных нормативов цены типовых технологических решений капитального строительства объектов электроэнергетики в части объектов электросетевого хозяйства».</t>
  </si>
  <si>
    <t>Приобретение сетевого, серверного оборудования, систем хранения данных и источников бесперебойного питания (148 ед.)</t>
  </si>
  <si>
    <t>Приобретение программного обеспечения для решения информационных задач (397 ед.)*</t>
  </si>
  <si>
    <t>Монтаж интеллектуальной системы учета в МКД (38 639 ед.)</t>
  </si>
  <si>
    <t>Реализация инвестиционного проекта предусмотрена в рамках выполнения требований законодательства РФ, в том числе: исполнение обязанностей, возложенных на гарантирующего поставщика, за установку, эксплуатацию, поверку и замену приборов учета электрической энергии. Проект отвечает требованиям правил «Об утверждении правил предоставления доступа к минимальному набору функций интеллектуальных систем учета электрической энергии (мощности)», а также Федеральному закону от 27.12.2018 N 522-ФЗ «О внесении изменений в отдельные законодательные акты Российской Федерации в связи с развитием систем учета электрической энергии (мощности) в Российской Федерации» в Федеральный закон от 26 марта 2003 года N 35-ФЗ «Об электроэнергетике».</t>
  </si>
  <si>
    <t xml:space="preserve"> - Коммерческое предложение ООО "НТЦ Галэкс";
 - Скриншоты по ценовым параметрам, планируемым к приобретению лицензионным средствам, предоставленные интернет-магазинами</t>
  </si>
  <si>
    <t>J_BGES_1.2.3-1</t>
  </si>
  <si>
    <t>J_BGES_1.3.3-1</t>
  </si>
  <si>
    <t>J_BGES_1.3.4.1-1</t>
  </si>
  <si>
    <t>J_BGES_1.5-1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</si>
</sst>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0\ _р_._-;\-* #,##0.00\ _р_._-;_-* &quot;-&quot;??\ _р_._-;_-@_-"/>
    <numFmt numFmtId="165" formatCode="_-* #,##0.00\ _р_-;\-* #,##0.00\ _р_-;_-* &quot;-&quot;??\ _р_-;_-@_-"/>
    <numFmt numFmtId="166" formatCode="#,##0_ ;\-#,##0\ "/>
    <numFmt numFmtId="167" formatCode="#,###.00;\-#;&quot;нд&quot;;@"/>
    <numFmt numFmtId="168" formatCode="#,##0.000_ ;[Red]\-#,##0.000\ 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SimSu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32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4" fillId="0" borderId="0"/>
    <xf numFmtId="0" fontId="2" fillId="0" borderId="0"/>
    <xf numFmtId="0" fontId="3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0" borderId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8" fillId="9" borderId="1" applyNumberFormat="0" applyAlignment="0" applyProtection="0"/>
    <xf numFmtId="0" fontId="9" fillId="22" borderId="2" applyNumberFormat="0" applyAlignment="0" applyProtection="0"/>
    <xf numFmtId="0" fontId="10" fillId="22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3" borderId="7" applyNumberFormat="0" applyAlignment="0" applyProtection="0"/>
    <xf numFmtId="0" fontId="16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18" fillId="0" borderId="0"/>
    <xf numFmtId="0" fontId="4" fillId="0" borderId="0"/>
    <xf numFmtId="0" fontId="3" fillId="0" borderId="0"/>
    <xf numFmtId="0" fontId="18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25" borderId="8" applyNumberFormat="0" applyFont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87">
    <xf numFmtId="0" fontId="0" fillId="0" borderId="0" xfId="0"/>
    <xf numFmtId="0" fontId="26" fillId="0" borderId="0" xfId="1" applyFont="1"/>
    <xf numFmtId="0" fontId="26" fillId="0" borderId="0" xfId="1" applyFont="1" applyAlignment="1">
      <alignment vertical="center"/>
    </xf>
    <xf numFmtId="0" fontId="27" fillId="0" borderId="0" xfId="1" applyFont="1" applyFill="1" applyAlignment="1">
      <alignment horizontal="right"/>
    </xf>
    <xf numFmtId="0" fontId="28" fillId="0" borderId="0" xfId="1" applyFont="1" applyAlignment="1">
      <alignment horizontal="right" vertical="center"/>
    </xf>
    <xf numFmtId="0" fontId="26" fillId="0" borderId="0" xfId="1" applyFont="1" applyAlignment="1">
      <alignment horizontal="center" vertical="center"/>
    </xf>
    <xf numFmtId="0" fontId="28" fillId="0" borderId="0" xfId="1" applyFont="1" applyAlignment="1">
      <alignment horizontal="right"/>
    </xf>
    <xf numFmtId="0" fontId="27" fillId="0" borderId="0" xfId="1" applyFont="1" applyFill="1" applyAlignment="1">
      <alignment horizontal="center"/>
    </xf>
    <xf numFmtId="0" fontId="29" fillId="0" borderId="0" xfId="1" applyFont="1" applyAlignment="1"/>
    <xf numFmtId="0" fontId="26" fillId="0" borderId="0" xfId="1" applyFont="1" applyAlignment="1">
      <alignment horizontal="right" vertical="center"/>
    </xf>
    <xf numFmtId="0" fontId="27" fillId="0" borderId="0" xfId="4" applyFont="1" applyAlignment="1">
      <alignment horizontal="center" vertical="top"/>
    </xf>
    <xf numFmtId="0" fontId="30" fillId="0" borderId="0" xfId="1" applyFont="1" applyFill="1" applyAlignment="1"/>
    <xf numFmtId="0" fontId="32" fillId="0" borderId="0" xfId="1" applyFont="1" applyAlignment="1">
      <alignment vertical="center"/>
    </xf>
    <xf numFmtId="0" fontId="32" fillId="0" borderId="0" xfId="1" applyFont="1" applyAlignment="1">
      <alignment horizontal="center" vertical="center"/>
    </xf>
    <xf numFmtId="0" fontId="27" fillId="0" borderId="0" xfId="1" applyFont="1"/>
    <xf numFmtId="0" fontId="26" fillId="0" borderId="0" xfId="1" applyFont="1" applyFill="1" applyBorder="1"/>
    <xf numFmtId="0" fontId="28" fillId="0" borderId="0" xfId="1" applyFont="1" applyFill="1"/>
    <xf numFmtId="1" fontId="28" fillId="0" borderId="0" xfId="1" applyNumberFormat="1" applyFont="1" applyFill="1"/>
    <xf numFmtId="0" fontId="27" fillId="0" borderId="0" xfId="1" applyFont="1" applyFill="1"/>
    <xf numFmtId="1" fontId="27" fillId="0" borderId="0" xfId="1" applyNumberFormat="1" applyFont="1" applyFill="1"/>
    <xf numFmtId="1" fontId="27" fillId="0" borderId="0" xfId="1" applyNumberFormat="1" applyFont="1"/>
    <xf numFmtId="0" fontId="28" fillId="0" borderId="0" xfId="44" applyFont="1" applyFill="1" applyBorder="1"/>
    <xf numFmtId="0" fontId="27" fillId="0" borderId="0" xfId="44" applyFont="1"/>
    <xf numFmtId="0" fontId="28" fillId="0" borderId="0" xfId="44" applyFont="1" applyFill="1"/>
    <xf numFmtId="0" fontId="33" fillId="26" borderId="10" xfId="3" applyNumberFormat="1" applyFont="1" applyFill="1" applyBorder="1" applyAlignment="1">
      <alignment horizontal="center" vertical="center" wrapText="1"/>
    </xf>
    <xf numFmtId="0" fontId="33" fillId="26" borderId="10" xfId="3" applyNumberFormat="1" applyFont="1" applyFill="1" applyBorder="1" applyAlignment="1">
      <alignment horizontal="left" vertical="center" wrapText="1"/>
    </xf>
    <xf numFmtId="0" fontId="33" fillId="26" borderId="10" xfId="44" applyFont="1" applyFill="1" applyBorder="1" applyAlignment="1">
      <alignment horizontal="center" vertical="center" wrapText="1"/>
    </xf>
    <xf numFmtId="0" fontId="33" fillId="27" borderId="10" xfId="3" applyNumberFormat="1" applyFont="1" applyFill="1" applyBorder="1" applyAlignment="1">
      <alignment horizontal="center" vertical="center" wrapText="1"/>
    </xf>
    <xf numFmtId="0" fontId="33" fillId="27" borderId="10" xfId="3" applyNumberFormat="1" applyFont="1" applyFill="1" applyBorder="1" applyAlignment="1">
      <alignment horizontal="left" vertical="center" wrapText="1"/>
    </xf>
    <xf numFmtId="0" fontId="33" fillId="27" borderId="10" xfId="44" applyFont="1" applyFill="1" applyBorder="1" applyAlignment="1">
      <alignment horizontal="center" vertical="center" wrapText="1"/>
    </xf>
    <xf numFmtId="1" fontId="33" fillId="26" borderId="10" xfId="3" applyNumberFormat="1" applyFont="1" applyFill="1" applyBorder="1" applyAlignment="1">
      <alignment horizontal="center" vertical="center" wrapText="1"/>
    </xf>
    <xf numFmtId="49" fontId="33" fillId="27" borderId="10" xfId="3" applyNumberFormat="1" applyFont="1" applyFill="1" applyBorder="1" applyAlignment="1">
      <alignment horizontal="center" vertical="center" wrapText="1"/>
    </xf>
    <xf numFmtId="49" fontId="33" fillId="2" borderId="10" xfId="3" applyNumberFormat="1" applyFont="1" applyFill="1" applyBorder="1" applyAlignment="1">
      <alignment horizontal="center" vertical="center" wrapText="1"/>
    </xf>
    <xf numFmtId="0" fontId="33" fillId="2" borderId="10" xfId="3" applyNumberFormat="1" applyFont="1" applyFill="1" applyBorder="1" applyAlignment="1">
      <alignment horizontal="left" vertical="center" wrapText="1"/>
    </xf>
    <xf numFmtId="0" fontId="33" fillId="2" borderId="10" xfId="44" applyFont="1" applyFill="1" applyBorder="1" applyAlignment="1">
      <alignment horizontal="center" vertical="center" wrapText="1"/>
    </xf>
    <xf numFmtId="0" fontId="32" fillId="3" borderId="10" xfId="3" applyNumberFormat="1" applyFont="1" applyFill="1" applyBorder="1" applyAlignment="1">
      <alignment horizontal="center" vertical="center" wrapText="1"/>
    </xf>
    <xf numFmtId="0" fontId="32" fillId="3" borderId="10" xfId="3" applyNumberFormat="1" applyFont="1" applyFill="1" applyBorder="1" applyAlignment="1">
      <alignment horizontal="left" vertical="center" wrapText="1"/>
    </xf>
    <xf numFmtId="0" fontId="32" fillId="3" borderId="10" xfId="44" applyFont="1" applyFill="1" applyBorder="1" applyAlignment="1">
      <alignment horizontal="center" vertical="center" wrapText="1"/>
    </xf>
    <xf numFmtId="2" fontId="34" fillId="0" borderId="10" xfId="3" applyNumberFormat="1" applyFont="1" applyFill="1" applyBorder="1" applyAlignment="1">
      <alignment horizontal="center" vertical="center" wrapText="1"/>
    </xf>
    <xf numFmtId="0" fontId="26" fillId="0" borderId="10" xfId="3" applyNumberFormat="1" applyFont="1" applyFill="1" applyBorder="1" applyAlignment="1">
      <alignment horizontal="left" vertical="center" wrapText="1"/>
    </xf>
    <xf numFmtId="0" fontId="26" fillId="0" borderId="10" xfId="44" applyFont="1" applyFill="1" applyBorder="1" applyAlignment="1">
      <alignment horizontal="center" vertical="center" wrapText="1"/>
    </xf>
    <xf numFmtId="49" fontId="34" fillId="0" borderId="10" xfId="3" applyNumberFormat="1" applyFont="1" applyFill="1" applyBorder="1" applyAlignment="1">
      <alignment horizontal="center" vertical="center" wrapText="1"/>
    </xf>
    <xf numFmtId="2" fontId="33" fillId="27" borderId="10" xfId="3" applyNumberFormat="1" applyFont="1" applyFill="1" applyBorder="1" applyAlignment="1">
      <alignment horizontal="center" vertical="center" wrapText="1"/>
    </xf>
    <xf numFmtId="2" fontId="33" fillId="27" borderId="10" xfId="3" applyNumberFormat="1" applyFont="1" applyFill="1" applyBorder="1" applyAlignment="1">
      <alignment horizontal="left" vertical="center" wrapText="1"/>
    </xf>
    <xf numFmtId="2" fontId="33" fillId="27" borderId="10" xfId="44" applyNumberFormat="1" applyFont="1" applyFill="1" applyBorder="1" applyAlignment="1">
      <alignment horizontal="center" vertical="center" wrapText="1"/>
    </xf>
    <xf numFmtId="2" fontId="26" fillId="0" borderId="10" xfId="3" applyNumberFormat="1" applyFont="1" applyFill="1" applyBorder="1" applyAlignment="1">
      <alignment horizontal="left" vertical="center" wrapText="1"/>
    </xf>
    <xf numFmtId="167" fontId="33" fillId="26" borderId="10" xfId="44" applyNumberFormat="1" applyFont="1" applyFill="1" applyBorder="1" applyAlignment="1">
      <alignment horizontal="center" vertical="center" wrapText="1"/>
    </xf>
    <xf numFmtId="167" fontId="33" fillId="27" borderId="10" xfId="44" applyNumberFormat="1" applyFont="1" applyFill="1" applyBorder="1" applyAlignment="1">
      <alignment horizontal="center" vertical="center" wrapText="1"/>
    </xf>
    <xf numFmtId="167" fontId="33" fillId="2" borderId="10" xfId="44" applyNumberFormat="1" applyFont="1" applyFill="1" applyBorder="1" applyAlignment="1">
      <alignment horizontal="center" vertical="center" wrapText="1"/>
    </xf>
    <xf numFmtId="167" fontId="32" fillId="3" borderId="10" xfId="44" applyNumberFormat="1" applyFont="1" applyFill="1" applyBorder="1" applyAlignment="1">
      <alignment horizontal="center" vertical="center" wrapText="1"/>
    </xf>
    <xf numFmtId="167" fontId="26" fillId="0" borderId="10" xfId="44" applyNumberFormat="1" applyFont="1" applyFill="1" applyBorder="1" applyAlignment="1">
      <alignment horizontal="center" vertical="center" wrapText="1"/>
    </xf>
    <xf numFmtId="0" fontId="35" fillId="0" borderId="0" xfId="4" applyFont="1" applyAlignment="1">
      <alignment vertical="center" wrapText="1"/>
    </xf>
    <xf numFmtId="0" fontId="32" fillId="0" borderId="0" xfId="4" applyFont="1" applyAlignment="1">
      <alignment vertical="top" wrapText="1"/>
    </xf>
    <xf numFmtId="168" fontId="26" fillId="0" borderId="10" xfId="2" applyNumberFormat="1" applyFont="1" applyFill="1" applyBorder="1" applyAlignment="1">
      <alignment horizontal="left" vertical="center" wrapText="1"/>
    </xf>
    <xf numFmtId="2" fontId="26" fillId="0" borderId="10" xfId="44" applyNumberFormat="1" applyFont="1" applyFill="1" applyBorder="1" applyAlignment="1">
      <alignment horizontal="left" vertical="center" wrapText="1"/>
    </xf>
    <xf numFmtId="0" fontId="31" fillId="0" borderId="0" xfId="1" applyFont="1" applyFill="1" applyBorder="1" applyAlignment="1"/>
    <xf numFmtId="0" fontId="32" fillId="0" borderId="10" xfId="1" applyFont="1" applyFill="1" applyBorder="1" applyAlignment="1">
      <alignment horizontal="center" vertical="center" textRotation="90" wrapText="1"/>
    </xf>
    <xf numFmtId="0" fontId="32" fillId="0" borderId="10" xfId="4" applyFont="1" applyBorder="1" applyAlignment="1">
      <alignment horizontal="center" vertical="center" textRotation="90" wrapText="1"/>
    </xf>
    <xf numFmtId="0" fontId="32" fillId="0" borderId="10" xfId="3" applyFont="1" applyBorder="1" applyAlignment="1">
      <alignment horizontal="center" vertical="center" textRotation="90" wrapText="1"/>
    </xf>
    <xf numFmtId="0" fontId="32" fillId="0" borderId="10" xfId="1" applyFont="1" applyFill="1" applyBorder="1" applyAlignment="1">
      <alignment horizontal="center" vertical="center"/>
    </xf>
    <xf numFmtId="49" fontId="32" fillId="0" borderId="10" xfId="1" applyNumberFormat="1" applyFont="1" applyFill="1" applyBorder="1" applyAlignment="1">
      <alignment horizontal="center" vertical="center"/>
    </xf>
    <xf numFmtId="0" fontId="26" fillId="0" borderId="0" xfId="1" applyFont="1" applyAlignment="1">
      <alignment horizontal="left" vertical="center"/>
    </xf>
    <xf numFmtId="0" fontId="29" fillId="0" borderId="0" xfId="1" applyFont="1" applyAlignment="1">
      <alignment horizontal="left"/>
    </xf>
    <xf numFmtId="0" fontId="26" fillId="0" borderId="0" xfId="1" applyFont="1" applyAlignment="1">
      <alignment horizontal="left"/>
    </xf>
    <xf numFmtId="0" fontId="35" fillId="0" borderId="0" xfId="4" applyFont="1" applyAlignment="1">
      <alignment horizontal="left" vertical="center" wrapText="1"/>
    </xf>
    <xf numFmtId="0" fontId="32" fillId="0" borderId="0" xfId="4" applyFont="1" applyAlignment="1">
      <alignment horizontal="left" vertical="top" wrapText="1"/>
    </xf>
    <xf numFmtId="0" fontId="27" fillId="0" borderId="0" xfId="4" applyFont="1" applyAlignment="1">
      <alignment horizontal="left" vertical="top"/>
    </xf>
    <xf numFmtId="0" fontId="30" fillId="0" borderId="0" xfId="1" applyFont="1" applyFill="1" applyAlignment="1">
      <alignment horizontal="left"/>
    </xf>
    <xf numFmtId="0" fontId="31" fillId="0" borderId="0" xfId="1" applyFont="1" applyFill="1" applyBorder="1" applyAlignment="1">
      <alignment horizontal="left"/>
    </xf>
    <xf numFmtId="167" fontId="26" fillId="0" borderId="10" xfId="44" applyNumberFormat="1" applyFont="1" applyFill="1" applyBorder="1" applyAlignment="1">
      <alignment horizontal="left" vertical="center" wrapText="1"/>
    </xf>
    <xf numFmtId="1" fontId="27" fillId="0" borderId="0" xfId="1" applyNumberFormat="1" applyFont="1" applyAlignment="1">
      <alignment horizontal="left"/>
    </xf>
    <xf numFmtId="167" fontId="33" fillId="2" borderId="11" xfId="44" applyNumberFormat="1" applyFont="1" applyFill="1" applyBorder="1" applyAlignment="1">
      <alignment horizontal="center" vertical="center" wrapText="1"/>
    </xf>
    <xf numFmtId="167" fontId="32" fillId="3" borderId="11" xfId="44" applyNumberFormat="1" applyFont="1" applyFill="1" applyBorder="1" applyAlignment="1">
      <alignment horizontal="center" vertical="center" wrapText="1"/>
    </xf>
    <xf numFmtId="167" fontId="33" fillId="27" borderId="11" xfId="44" applyNumberFormat="1" applyFont="1" applyFill="1" applyBorder="1" applyAlignment="1">
      <alignment horizontal="center" vertical="center" wrapText="1"/>
    </xf>
    <xf numFmtId="167" fontId="33" fillId="26" borderId="12" xfId="44" applyNumberFormat="1" applyFont="1" applyFill="1" applyBorder="1" applyAlignment="1">
      <alignment horizontal="center" vertical="center" wrapText="1"/>
    </xf>
    <xf numFmtId="167" fontId="33" fillId="2" borderId="12" xfId="44" applyNumberFormat="1" applyFont="1" applyFill="1" applyBorder="1" applyAlignment="1">
      <alignment horizontal="center" vertical="center" wrapText="1"/>
    </xf>
    <xf numFmtId="167" fontId="32" fillId="3" borderId="12" xfId="44" applyNumberFormat="1" applyFont="1" applyFill="1" applyBorder="1" applyAlignment="1">
      <alignment horizontal="center" vertical="center" wrapText="1"/>
    </xf>
    <xf numFmtId="0" fontId="26" fillId="0" borderId="10" xfId="1" applyFont="1" applyFill="1" applyBorder="1" applyAlignment="1">
      <alignment horizontal="left" vertical="center" wrapText="1"/>
    </xf>
    <xf numFmtId="0" fontId="32" fillId="0" borderId="10" xfId="1" applyFont="1" applyFill="1" applyBorder="1" applyAlignment="1">
      <alignment horizontal="center" vertical="center" wrapText="1"/>
    </xf>
    <xf numFmtId="0" fontId="32" fillId="0" borderId="10" xfId="4" applyFont="1" applyBorder="1" applyAlignment="1">
      <alignment horizontal="center" vertical="center" wrapText="1"/>
    </xf>
    <xf numFmtId="0" fontId="32" fillId="0" borderId="10" xfId="4" applyFont="1" applyBorder="1" applyAlignment="1">
      <alignment horizontal="center" vertical="center" textRotation="90" wrapText="1"/>
    </xf>
    <xf numFmtId="0" fontId="32" fillId="0" borderId="10" xfId="1" applyFont="1" applyFill="1" applyBorder="1" applyAlignment="1">
      <alignment horizontal="center" vertical="center" textRotation="90" wrapText="1"/>
    </xf>
    <xf numFmtId="0" fontId="32" fillId="0" borderId="10" xfId="5" applyFont="1" applyFill="1" applyBorder="1" applyAlignment="1">
      <alignment horizontal="center" vertical="center" textRotation="90" wrapText="1"/>
    </xf>
    <xf numFmtId="0" fontId="29" fillId="0" borderId="0" xfId="1" applyFont="1" applyAlignment="1">
      <alignment horizontal="center"/>
    </xf>
    <xf numFmtId="0" fontId="35" fillId="0" borderId="0" xfId="4" applyFont="1" applyAlignment="1">
      <alignment horizontal="center" vertical="center" wrapText="1"/>
    </xf>
    <xf numFmtId="0" fontId="32" fillId="0" borderId="0" xfId="4" applyFont="1" applyAlignment="1">
      <alignment horizontal="center" vertical="top" wrapText="1"/>
    </xf>
    <xf numFmtId="0" fontId="30" fillId="0" borderId="0" xfId="1" applyFont="1" applyFill="1" applyAlignment="1">
      <alignment horizontal="center"/>
    </xf>
  </cellXfs>
  <cellStyles count="232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Normal 2" xfId="24"/>
    <cellStyle name="Акцент1 2" xfId="25"/>
    <cellStyle name="Акцент2 2" xfId="26"/>
    <cellStyle name="Акцент3 2" xfId="27"/>
    <cellStyle name="Акцент4 2" xfId="28"/>
    <cellStyle name="Акцент5 2" xfId="29"/>
    <cellStyle name="Акцент6 2" xfId="30"/>
    <cellStyle name="Ввод  2" xfId="31"/>
    <cellStyle name="Вывод 2" xfId="32"/>
    <cellStyle name="Вычисление 2" xfId="33"/>
    <cellStyle name="Заголовок 1 2" xfId="34"/>
    <cellStyle name="Заголовок 2 2" xfId="35"/>
    <cellStyle name="Заголовок 3 2" xfId="36"/>
    <cellStyle name="Заголовок 4 2" xfId="37"/>
    <cellStyle name="Итог 2" xfId="38"/>
    <cellStyle name="Контрольная ячейка 2" xfId="39"/>
    <cellStyle name="Название 2" xfId="40"/>
    <cellStyle name="Нейтральный 2" xfId="41"/>
    <cellStyle name="Обычный" xfId="0" builtinId="0"/>
    <cellStyle name="Обычный 12 2" xfId="42"/>
    <cellStyle name="Обычный 2" xfId="3"/>
    <cellStyle name="Обычный 2 26 2" xfId="43"/>
    <cellStyle name="Обычный 3" xfId="44"/>
    <cellStyle name="Обычный 3 2" xfId="1"/>
    <cellStyle name="Обычный 3 2 2 2" xfId="45"/>
    <cellStyle name="Обычный 3 21" xfId="46"/>
    <cellStyle name="Обычный 4" xfId="47"/>
    <cellStyle name="Обычный 4 2" xfId="48"/>
    <cellStyle name="Обычный 5" xfId="49"/>
    <cellStyle name="Обычный 6" xfId="50"/>
    <cellStyle name="Обычный 6 2" xfId="51"/>
    <cellStyle name="Обычный 6 2 2" xfId="52"/>
    <cellStyle name="Обычный 6 2 2 2" xfId="53"/>
    <cellStyle name="Обычный 6 2 2 2 2" xfId="54"/>
    <cellStyle name="Обычный 6 2 2 2 2 2" xfId="55"/>
    <cellStyle name="Обычный 6 2 2 2 2 2 2" xfId="56"/>
    <cellStyle name="Обычный 6 2 2 2 2 2 3" xfId="57"/>
    <cellStyle name="Обычный 6 2 2 2 2 3" xfId="58"/>
    <cellStyle name="Обычный 6 2 2 2 2 4" xfId="59"/>
    <cellStyle name="Обычный 6 2 2 2 3" xfId="60"/>
    <cellStyle name="Обычный 6 2 2 2 3 2" xfId="61"/>
    <cellStyle name="Обычный 6 2 2 2 3 3" xfId="62"/>
    <cellStyle name="Обычный 6 2 2 2 4" xfId="63"/>
    <cellStyle name="Обычный 6 2 2 2 5" xfId="64"/>
    <cellStyle name="Обычный 6 2 2 3" xfId="65"/>
    <cellStyle name="Обычный 6 2 2 3 2" xfId="66"/>
    <cellStyle name="Обычный 6 2 2 3 2 2" xfId="67"/>
    <cellStyle name="Обычный 6 2 2 3 2 3" xfId="68"/>
    <cellStyle name="Обычный 6 2 2 3 3" xfId="69"/>
    <cellStyle name="Обычный 6 2 2 3 4" xfId="70"/>
    <cellStyle name="Обычный 6 2 2 4" xfId="71"/>
    <cellStyle name="Обычный 6 2 2 4 2" xfId="72"/>
    <cellStyle name="Обычный 6 2 2 4 2 2" xfId="73"/>
    <cellStyle name="Обычный 6 2 2 4 2 3" xfId="74"/>
    <cellStyle name="Обычный 6 2 2 4 3" xfId="75"/>
    <cellStyle name="Обычный 6 2 2 4 4" xfId="76"/>
    <cellStyle name="Обычный 6 2 2 5" xfId="77"/>
    <cellStyle name="Обычный 6 2 2 5 2" xfId="78"/>
    <cellStyle name="Обычный 6 2 2 5 3" xfId="79"/>
    <cellStyle name="Обычный 6 2 2 6" xfId="80"/>
    <cellStyle name="Обычный 6 2 2 7" xfId="81"/>
    <cellStyle name="Обычный 6 2 2 8" xfId="82"/>
    <cellStyle name="Обычный 6 2 3" xfId="83"/>
    <cellStyle name="Обычный 6 2 3 2" xfId="84"/>
    <cellStyle name="Обычный 6 2 3 2 2" xfId="85"/>
    <cellStyle name="Обычный 6 2 3 2 2 2" xfId="86"/>
    <cellStyle name="Обычный 6 2 3 2 2 2 2" xfId="87"/>
    <cellStyle name="Обычный 6 2 3 2 2 2 3" xfId="88"/>
    <cellStyle name="Обычный 6 2 3 2 2 3" xfId="89"/>
    <cellStyle name="Обычный 6 2 3 2 2 4" xfId="90"/>
    <cellStyle name="Обычный 6 2 3 2 3" xfId="91"/>
    <cellStyle name="Обычный 6 2 3 2 3 2" xfId="92"/>
    <cellStyle name="Обычный 6 2 3 2 3 3" xfId="93"/>
    <cellStyle name="Обычный 6 2 3 2 4" xfId="94"/>
    <cellStyle name="Обычный 6 2 3 2 5" xfId="95"/>
    <cellStyle name="Обычный 6 2 3 3" xfId="96"/>
    <cellStyle name="Обычный 6 2 3 3 2" xfId="97"/>
    <cellStyle name="Обычный 6 2 3 3 2 2" xfId="98"/>
    <cellStyle name="Обычный 6 2 3 3 2 3" xfId="99"/>
    <cellStyle name="Обычный 6 2 3 3 3" xfId="100"/>
    <cellStyle name="Обычный 6 2 3 3 4" xfId="101"/>
    <cellStyle name="Обычный 6 2 3 4" xfId="102"/>
    <cellStyle name="Обычный 6 2 3 4 2" xfId="103"/>
    <cellStyle name="Обычный 6 2 3 4 2 2" xfId="104"/>
    <cellStyle name="Обычный 6 2 3 4 2 3" xfId="105"/>
    <cellStyle name="Обычный 6 2 3 4 3" xfId="106"/>
    <cellStyle name="Обычный 6 2 3 4 4" xfId="107"/>
    <cellStyle name="Обычный 6 2 3 5" xfId="108"/>
    <cellStyle name="Обычный 6 2 3 5 2" xfId="109"/>
    <cellStyle name="Обычный 6 2 3 5 3" xfId="110"/>
    <cellStyle name="Обычный 6 2 3 6" xfId="111"/>
    <cellStyle name="Обычный 6 2 3 7" xfId="112"/>
    <cellStyle name="Обычный 6 2 3 8" xfId="113"/>
    <cellStyle name="Обычный 6 2 3 9" xfId="114"/>
    <cellStyle name="Обычный 6 2 4" xfId="115"/>
    <cellStyle name="Обычный 6 2 4 2" xfId="116"/>
    <cellStyle name="Обычный 6 2 4 2 2" xfId="117"/>
    <cellStyle name="Обычный 6 2 4 2 3" xfId="118"/>
    <cellStyle name="Обычный 6 2 4 3" xfId="119"/>
    <cellStyle name="Обычный 6 2 4 4" xfId="120"/>
    <cellStyle name="Обычный 6 2 5" xfId="121"/>
    <cellStyle name="Обычный 6 2 5 2" xfId="122"/>
    <cellStyle name="Обычный 6 2 5 2 2" xfId="123"/>
    <cellStyle name="Обычный 6 2 5 2 3" xfId="124"/>
    <cellStyle name="Обычный 6 2 5 3" xfId="125"/>
    <cellStyle name="Обычный 6 2 5 4" xfId="126"/>
    <cellStyle name="Обычный 6 2 6" xfId="127"/>
    <cellStyle name="Обычный 6 2 6 2" xfId="128"/>
    <cellStyle name="Обычный 6 2 6 3" xfId="129"/>
    <cellStyle name="Обычный 6 2 7" xfId="130"/>
    <cellStyle name="Обычный 6 2 8" xfId="131"/>
    <cellStyle name="Обычный 6 2 9" xfId="132"/>
    <cellStyle name="Обычный 6 3" xfId="133"/>
    <cellStyle name="Обычный 6 3 2" xfId="134"/>
    <cellStyle name="Обычный 6 3 2 2" xfId="135"/>
    <cellStyle name="Обычный 6 3 2 3" xfId="136"/>
    <cellStyle name="Обычный 6 3 3" xfId="137"/>
    <cellStyle name="Обычный 6 3 4" xfId="138"/>
    <cellStyle name="Обычный 6 4" xfId="139"/>
    <cellStyle name="Обычный 6 4 2" xfId="140"/>
    <cellStyle name="Обычный 6 4 2 2" xfId="141"/>
    <cellStyle name="Обычный 6 4 2 3" xfId="142"/>
    <cellStyle name="Обычный 6 4 3" xfId="143"/>
    <cellStyle name="Обычный 6 4 4" xfId="144"/>
    <cellStyle name="Обычный 6 5" xfId="145"/>
    <cellStyle name="Обычный 6 5 2" xfId="146"/>
    <cellStyle name="Обычный 6 5 3" xfId="147"/>
    <cellStyle name="Обычный 6 6" xfId="148"/>
    <cellStyle name="Обычный 6 7" xfId="149"/>
    <cellStyle name="Обычный 6 8" xfId="150"/>
    <cellStyle name="Обычный 7" xfId="4"/>
    <cellStyle name="Обычный 7 2" xfId="151"/>
    <cellStyle name="Обычный 7 2 2" xfId="152"/>
    <cellStyle name="Обычный 7 2 2 2" xfId="153"/>
    <cellStyle name="Обычный 7 2 2 2 2" xfId="154"/>
    <cellStyle name="Обычный 7 2 2 2 3" xfId="155"/>
    <cellStyle name="Обычный 7 2 2 3" xfId="156"/>
    <cellStyle name="Обычный 7 2 2 4" xfId="157"/>
    <cellStyle name="Обычный 7 2 3" xfId="158"/>
    <cellStyle name="Обычный 7 2 3 2" xfId="159"/>
    <cellStyle name="Обычный 7 2 3 2 2" xfId="160"/>
    <cellStyle name="Обычный 7 2 3 2 3" xfId="161"/>
    <cellStyle name="Обычный 7 2 3 3" xfId="162"/>
    <cellStyle name="Обычный 7 2 3 4" xfId="163"/>
    <cellStyle name="Обычный 7 2 4" xfId="164"/>
    <cellStyle name="Обычный 7 2 4 2" xfId="165"/>
    <cellStyle name="Обычный 7 2 4 3" xfId="166"/>
    <cellStyle name="Обычный 7 2 5" xfId="167"/>
    <cellStyle name="Обычный 7 2 6" xfId="168"/>
    <cellStyle name="Обычный 7 2 7" xfId="169"/>
    <cellStyle name="Обычный 8" xfId="170"/>
    <cellStyle name="Обычный 9" xfId="171"/>
    <cellStyle name="Обычный 9 2" xfId="172"/>
    <cellStyle name="Обычный 9 2 2" xfId="173"/>
    <cellStyle name="Обычный 9 2 2 2" xfId="174"/>
    <cellStyle name="Обычный 9 2 2 3" xfId="175"/>
    <cellStyle name="Обычный 9 2 2 4" xfId="176"/>
    <cellStyle name="Обычный 9 2 3" xfId="177"/>
    <cellStyle name="Обычный 9 2 4" xfId="178"/>
    <cellStyle name="Обычный 9 3" xfId="179"/>
    <cellStyle name="Обычный 9 3 2" xfId="180"/>
    <cellStyle name="Обычный 9 3 3" xfId="181"/>
    <cellStyle name="Обычный 9 3 4" xfId="182"/>
    <cellStyle name="Обычный 9 4" xfId="183"/>
    <cellStyle name="Обычный 9 5" xfId="184"/>
    <cellStyle name="Обычный_Форматы по компаниям_last" xfId="5"/>
    <cellStyle name="Плохой 2" xfId="185"/>
    <cellStyle name="Пояснение 2" xfId="186"/>
    <cellStyle name="Примечание 2" xfId="187"/>
    <cellStyle name="Процентный 2" xfId="188"/>
    <cellStyle name="Процентный 3" xfId="189"/>
    <cellStyle name="Связанная ячейка 2" xfId="190"/>
    <cellStyle name="Стиль 1" xfId="191"/>
    <cellStyle name="Текст предупреждения 2" xfId="192"/>
    <cellStyle name="Финансовый 2" xfId="2"/>
    <cellStyle name="Финансовый 2 2" xfId="193"/>
    <cellStyle name="Финансовый 2 2 2" xfId="194"/>
    <cellStyle name="Финансовый 2 2 2 2" xfId="195"/>
    <cellStyle name="Финансовый 2 2 2 2 2" xfId="196"/>
    <cellStyle name="Финансовый 2 2 2 3" xfId="197"/>
    <cellStyle name="Финансовый 2 2 3" xfId="198"/>
    <cellStyle name="Финансовый 2 2 4" xfId="199"/>
    <cellStyle name="Финансовый 2 3" xfId="200"/>
    <cellStyle name="Финансовый 2 3 2" xfId="201"/>
    <cellStyle name="Финансовый 2 3 2 2" xfId="202"/>
    <cellStyle name="Финансовый 2 3 2 3" xfId="203"/>
    <cellStyle name="Финансовый 2 3 3" xfId="204"/>
    <cellStyle name="Финансовый 2 3 4" xfId="205"/>
    <cellStyle name="Финансовый 2 4" xfId="206"/>
    <cellStyle name="Финансовый 2 4 2" xfId="207"/>
    <cellStyle name="Финансовый 2 4 3" xfId="208"/>
    <cellStyle name="Финансовый 2 5" xfId="209"/>
    <cellStyle name="Финансовый 2 6" xfId="210"/>
    <cellStyle name="Финансовый 2 7" xfId="211"/>
    <cellStyle name="Финансовый 3" xfId="212"/>
    <cellStyle name="Финансовый 3 2" xfId="213"/>
    <cellStyle name="Финансовый 3 2 2" xfId="214"/>
    <cellStyle name="Финансовый 3 2 2 2" xfId="215"/>
    <cellStyle name="Финансовый 3 2 2 3" xfId="216"/>
    <cellStyle name="Финансовый 3 2 3" xfId="217"/>
    <cellStyle name="Финансовый 3 2 4" xfId="218"/>
    <cellStyle name="Финансовый 3 3" xfId="219"/>
    <cellStyle name="Финансовый 3 3 2" xfId="220"/>
    <cellStyle name="Финансовый 3 3 2 2" xfId="221"/>
    <cellStyle name="Финансовый 3 3 2 3" xfId="222"/>
    <cellStyle name="Финансовый 3 3 3" xfId="223"/>
    <cellStyle name="Финансовый 3 3 4" xfId="224"/>
    <cellStyle name="Финансовый 3 4" xfId="225"/>
    <cellStyle name="Финансовый 3 4 2" xfId="226"/>
    <cellStyle name="Финансовый 3 4 3" xfId="227"/>
    <cellStyle name="Финансовый 3 5" xfId="228"/>
    <cellStyle name="Финансовый 3 6" xfId="229"/>
    <cellStyle name="Финансовый 3 7" xfId="230"/>
    <cellStyle name="Хороший 2" xfId="23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4"/>
  <sheetViews>
    <sheetView showGridLines="0" tabSelected="1" topLeftCell="C1" zoomScaleNormal="100" zoomScaleSheetLayoutView="96" workbookViewId="0"/>
  </sheetViews>
  <sheetFormatPr defaultColWidth="0" defaultRowHeight="15" zeroHeight="1"/>
  <cols>
    <col min="1" max="1" width="9" style="1" customWidth="1"/>
    <col min="2" max="2" width="74.7109375" style="2" customWidth="1"/>
    <col min="3" max="3" width="18.28515625" style="2" customWidth="1"/>
    <col min="4" max="4" width="5.7109375" style="2" customWidth="1"/>
    <col min="5" max="5" width="14.7109375" style="2" customWidth="1"/>
    <col min="6" max="6" width="13.7109375" style="2" customWidth="1"/>
    <col min="7" max="7" width="5.7109375" style="2" customWidth="1"/>
    <col min="8" max="9" width="8.7109375" style="2" customWidth="1"/>
    <col min="10" max="10" width="19.5703125" style="2" customWidth="1"/>
    <col min="11" max="11" width="15.7109375" style="2" customWidth="1"/>
    <col min="12" max="12" width="80.7109375" style="2" customWidth="1"/>
    <col min="13" max="13" width="8.7109375" style="2" customWidth="1"/>
    <col min="14" max="16" width="5.7109375" style="2" customWidth="1"/>
    <col min="17" max="17" width="6.7109375" style="2" customWidth="1"/>
    <col min="18" max="18" width="7.5703125" style="2" customWidth="1"/>
    <col min="19" max="19" width="15.7109375" style="2" customWidth="1"/>
    <col min="20" max="20" width="10.7109375" style="2" customWidth="1"/>
    <col min="21" max="21" width="60.7109375" style="2" customWidth="1"/>
    <col min="22" max="25" width="8.7109375" style="2" customWidth="1"/>
    <col min="26" max="26" width="8.7109375" style="5" customWidth="1"/>
    <col min="27" max="27" width="9.28515625" style="2" customWidth="1"/>
    <col min="28" max="28" width="9.140625" style="1" hidden="1" customWidth="1"/>
    <col min="29" max="38" width="0" style="1" hidden="1" customWidth="1"/>
    <col min="39" max="16384" width="9.140625" style="1" hidden="1"/>
  </cols>
  <sheetData>
    <row r="1" spans="1:27" ht="18.75">
      <c r="S1" s="3"/>
      <c r="T1" s="4" t="s">
        <v>97</v>
      </c>
      <c r="U1" s="61"/>
    </row>
    <row r="2" spans="1:27" ht="18.75">
      <c r="S2" s="3"/>
      <c r="T2" s="6" t="s">
        <v>96</v>
      </c>
      <c r="U2" s="61"/>
    </row>
    <row r="3" spans="1:27" ht="18.75">
      <c r="S3" s="3"/>
      <c r="T3" s="6" t="s">
        <v>95</v>
      </c>
      <c r="U3" s="61"/>
      <c r="AA3" s="1"/>
    </row>
    <row r="4" spans="1:27" ht="18.75">
      <c r="S4" s="3"/>
      <c r="T4" s="6" t="s">
        <v>105</v>
      </c>
      <c r="U4" s="61"/>
      <c r="AA4" s="1"/>
    </row>
    <row r="5" spans="1:27" ht="15.75">
      <c r="R5" s="7" t="s">
        <v>94</v>
      </c>
      <c r="U5" s="61"/>
      <c r="AA5" s="1"/>
    </row>
    <row r="6" spans="1:27" ht="16.5">
      <c r="A6" s="83" t="s">
        <v>93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62"/>
      <c r="V6" s="8"/>
      <c r="W6" s="8"/>
      <c r="X6" s="8"/>
      <c r="Y6" s="8"/>
      <c r="Z6" s="8"/>
    </row>
    <row r="7" spans="1:2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63"/>
      <c r="V7" s="1"/>
      <c r="W7" s="1"/>
      <c r="X7" s="1"/>
      <c r="Y7" s="1"/>
      <c r="Z7" s="1"/>
      <c r="AA7" s="9"/>
    </row>
    <row r="8" spans="1:27" ht="18.75" customHeight="1">
      <c r="A8" s="84" t="s">
        <v>92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64"/>
      <c r="V8" s="51"/>
      <c r="W8" s="51"/>
      <c r="X8" s="51"/>
      <c r="Y8" s="51"/>
      <c r="Z8" s="51"/>
      <c r="AA8" s="51"/>
    </row>
    <row r="9" spans="1:27" ht="15" customHeight="1">
      <c r="A9" s="85" t="s">
        <v>91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65"/>
      <c r="V9" s="52"/>
      <c r="W9" s="52"/>
      <c r="X9" s="52"/>
      <c r="Y9" s="52"/>
      <c r="Z9" s="52"/>
      <c r="AA9" s="52"/>
    </row>
    <row r="10" spans="1:27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66"/>
      <c r="V10" s="10"/>
      <c r="W10" s="10"/>
      <c r="X10" s="10"/>
      <c r="Y10" s="10"/>
      <c r="Z10" s="10"/>
      <c r="AA10" s="9"/>
    </row>
    <row r="11" spans="1:27" ht="15.75">
      <c r="A11" s="86" t="s">
        <v>104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67"/>
      <c r="V11" s="11"/>
      <c r="W11" s="11"/>
      <c r="X11" s="11"/>
      <c r="Y11" s="11"/>
      <c r="Z11" s="11"/>
      <c r="AA11" s="9"/>
    </row>
    <row r="12" spans="1:27" s="5" customFormat="1" ht="16.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68"/>
      <c r="V12" s="55"/>
      <c r="W12" s="55"/>
      <c r="X12" s="55"/>
      <c r="Y12" s="55"/>
      <c r="AA12" s="2"/>
    </row>
    <row r="13" spans="1:27" s="13" customFormat="1" ht="38.25" customHeight="1">
      <c r="A13" s="78" t="s">
        <v>90</v>
      </c>
      <c r="B13" s="78" t="s">
        <v>89</v>
      </c>
      <c r="C13" s="78" t="s">
        <v>99</v>
      </c>
      <c r="D13" s="79" t="s">
        <v>88</v>
      </c>
      <c r="E13" s="79"/>
      <c r="F13" s="79"/>
      <c r="G13" s="79"/>
      <c r="H13" s="79" t="s">
        <v>87</v>
      </c>
      <c r="I13" s="79"/>
      <c r="J13" s="81" t="s">
        <v>86</v>
      </c>
      <c r="K13" s="81" t="s">
        <v>100</v>
      </c>
      <c r="L13" s="78" t="s">
        <v>85</v>
      </c>
      <c r="M13" s="82" t="s">
        <v>84</v>
      </c>
      <c r="N13" s="80" t="s">
        <v>83</v>
      </c>
      <c r="O13" s="80" t="s">
        <v>82</v>
      </c>
      <c r="P13" s="80" t="s">
        <v>81</v>
      </c>
      <c r="Q13" s="79" t="s">
        <v>80</v>
      </c>
      <c r="R13" s="79"/>
      <c r="S13" s="81" t="s">
        <v>79</v>
      </c>
      <c r="T13" s="81" t="s">
        <v>102</v>
      </c>
      <c r="U13" s="78" t="s">
        <v>78</v>
      </c>
      <c r="V13" s="81" t="s">
        <v>77</v>
      </c>
      <c r="W13" s="78" t="s">
        <v>76</v>
      </c>
      <c r="X13" s="78"/>
      <c r="Y13" s="78"/>
      <c r="Z13" s="78"/>
      <c r="AA13" s="12"/>
    </row>
    <row r="14" spans="1:27" s="13" customFormat="1" ht="51" customHeight="1">
      <c r="A14" s="78"/>
      <c r="B14" s="78"/>
      <c r="C14" s="78"/>
      <c r="D14" s="80" t="s">
        <v>75</v>
      </c>
      <c r="E14" s="80" t="s">
        <v>106</v>
      </c>
      <c r="F14" s="80" t="s">
        <v>74</v>
      </c>
      <c r="G14" s="80" t="s">
        <v>73</v>
      </c>
      <c r="H14" s="79"/>
      <c r="I14" s="79"/>
      <c r="J14" s="81"/>
      <c r="K14" s="81"/>
      <c r="L14" s="78"/>
      <c r="M14" s="82"/>
      <c r="N14" s="80"/>
      <c r="O14" s="80"/>
      <c r="P14" s="80"/>
      <c r="Q14" s="79"/>
      <c r="R14" s="79"/>
      <c r="S14" s="81"/>
      <c r="T14" s="81"/>
      <c r="U14" s="78"/>
      <c r="V14" s="81"/>
      <c r="W14" s="78" t="s">
        <v>72</v>
      </c>
      <c r="X14" s="78"/>
      <c r="Y14" s="78" t="s">
        <v>71</v>
      </c>
      <c r="Z14" s="78"/>
      <c r="AA14" s="12"/>
    </row>
    <row r="15" spans="1:27" s="13" customFormat="1" ht="219" customHeight="1">
      <c r="A15" s="78"/>
      <c r="B15" s="78"/>
      <c r="C15" s="78"/>
      <c r="D15" s="80"/>
      <c r="E15" s="80"/>
      <c r="F15" s="80"/>
      <c r="G15" s="80"/>
      <c r="H15" s="56" t="s">
        <v>70</v>
      </c>
      <c r="I15" s="57" t="s">
        <v>69</v>
      </c>
      <c r="J15" s="81"/>
      <c r="K15" s="81"/>
      <c r="L15" s="78"/>
      <c r="M15" s="82"/>
      <c r="N15" s="80"/>
      <c r="O15" s="80"/>
      <c r="P15" s="80"/>
      <c r="Q15" s="58" t="s">
        <v>101</v>
      </c>
      <c r="R15" s="57" t="s">
        <v>68</v>
      </c>
      <c r="S15" s="81"/>
      <c r="T15" s="81"/>
      <c r="U15" s="78"/>
      <c r="V15" s="81"/>
      <c r="W15" s="56" t="s">
        <v>67</v>
      </c>
      <c r="X15" s="56" t="s">
        <v>66</v>
      </c>
      <c r="Y15" s="56" t="s">
        <v>67</v>
      </c>
      <c r="Z15" s="56" t="s">
        <v>66</v>
      </c>
      <c r="AA15" s="12"/>
    </row>
    <row r="16" spans="1:27" s="13" customFormat="1" ht="12.75" customHeight="1">
      <c r="A16" s="59">
        <v>1</v>
      </c>
      <c r="B16" s="59">
        <v>2</v>
      </c>
      <c r="C16" s="59">
        <v>3</v>
      </c>
      <c r="D16" s="59">
        <v>4</v>
      </c>
      <c r="E16" s="59">
        <v>5</v>
      </c>
      <c r="F16" s="59">
        <v>6</v>
      </c>
      <c r="G16" s="59">
        <v>7</v>
      </c>
      <c r="H16" s="59">
        <v>8</v>
      </c>
      <c r="I16" s="59">
        <v>9</v>
      </c>
      <c r="J16" s="59">
        <v>10</v>
      </c>
      <c r="K16" s="59">
        <v>11</v>
      </c>
      <c r="L16" s="59">
        <v>12</v>
      </c>
      <c r="M16" s="59">
        <v>13</v>
      </c>
      <c r="N16" s="59">
        <v>14</v>
      </c>
      <c r="O16" s="59">
        <v>15</v>
      </c>
      <c r="P16" s="59">
        <v>16</v>
      </c>
      <c r="Q16" s="59">
        <v>17</v>
      </c>
      <c r="R16" s="59">
        <v>18</v>
      </c>
      <c r="S16" s="59">
        <v>19</v>
      </c>
      <c r="T16" s="59">
        <v>20</v>
      </c>
      <c r="U16" s="59">
        <v>21</v>
      </c>
      <c r="V16" s="59">
        <v>22</v>
      </c>
      <c r="W16" s="60" t="s">
        <v>65</v>
      </c>
      <c r="X16" s="60" t="s">
        <v>64</v>
      </c>
      <c r="Y16" s="60" t="s">
        <v>63</v>
      </c>
      <c r="Z16" s="60" t="s">
        <v>62</v>
      </c>
      <c r="AA16" s="12"/>
    </row>
    <row r="17" spans="1:27" s="13" customFormat="1" ht="15" customHeight="1">
      <c r="A17" s="24" t="s">
        <v>61</v>
      </c>
      <c r="B17" s="25" t="s">
        <v>60</v>
      </c>
      <c r="C17" s="26" t="s">
        <v>4</v>
      </c>
      <c r="D17" s="46">
        <f>D18+D19+D20+D21+D22</f>
        <v>0</v>
      </c>
      <c r="E17" s="46">
        <f t="shared" ref="E17:I17" si="0">E18+E19+E20+E21+E22</f>
        <v>0</v>
      </c>
      <c r="F17" s="46">
        <f t="shared" si="0"/>
        <v>0</v>
      </c>
      <c r="G17" s="46">
        <f t="shared" si="0"/>
        <v>0</v>
      </c>
      <c r="H17" s="46">
        <f t="shared" si="0"/>
        <v>0</v>
      </c>
      <c r="I17" s="46">
        <f t="shared" si="0"/>
        <v>0</v>
      </c>
      <c r="J17" s="46">
        <f t="shared" ref="J17" si="1">J18+J19+J20+J21+J22</f>
        <v>0</v>
      </c>
      <c r="K17" s="46">
        <f t="shared" ref="K17" si="2">K18+K19+K20+K21+K22</f>
        <v>0</v>
      </c>
      <c r="L17" s="46">
        <f t="shared" ref="L17" si="3">L18+L19+L20+L21+L22</f>
        <v>0</v>
      </c>
      <c r="M17" s="46">
        <f t="shared" ref="M17" si="4">M18+M19+M20+M21+M22</f>
        <v>0</v>
      </c>
      <c r="N17" s="46">
        <f t="shared" ref="N17" si="5">N18+N19+N20+N21+N22</f>
        <v>0</v>
      </c>
      <c r="O17" s="46">
        <f t="shared" ref="O17" si="6">O18+O19+O20+O21+O22</f>
        <v>0</v>
      </c>
      <c r="P17" s="46">
        <f t="shared" ref="P17" si="7">P18+P19+P20+P21+P22</f>
        <v>0</v>
      </c>
      <c r="Q17" s="46">
        <f t="shared" ref="Q17" si="8">Q18+Q19+Q20+Q21+Q22</f>
        <v>0</v>
      </c>
      <c r="R17" s="46">
        <f t="shared" ref="R17:T17" si="9">R18+R19+R20+R21+R22</f>
        <v>0</v>
      </c>
      <c r="S17" s="46">
        <f t="shared" si="9"/>
        <v>0</v>
      </c>
      <c r="T17" s="74">
        <f t="shared" si="9"/>
        <v>791.66463874999999</v>
      </c>
      <c r="U17" s="74">
        <f t="shared" ref="U17:Z17" si="10">U18+U19+U20+U21+U22</f>
        <v>0</v>
      </c>
      <c r="V17" s="74">
        <f t="shared" si="10"/>
        <v>0</v>
      </c>
      <c r="W17" s="74">
        <f t="shared" si="10"/>
        <v>0</v>
      </c>
      <c r="X17" s="74">
        <f t="shared" si="10"/>
        <v>38792</v>
      </c>
      <c r="Y17" s="74">
        <f t="shared" si="10"/>
        <v>0</v>
      </c>
      <c r="Z17" s="74">
        <f t="shared" si="10"/>
        <v>397</v>
      </c>
      <c r="AA17" s="12"/>
    </row>
    <row r="18" spans="1:27" s="13" customFormat="1" ht="15" customHeight="1">
      <c r="A18" s="27" t="s">
        <v>59</v>
      </c>
      <c r="B18" s="28" t="s">
        <v>58</v>
      </c>
      <c r="C18" s="29" t="s">
        <v>4</v>
      </c>
      <c r="D18" s="47">
        <f>D24</f>
        <v>0</v>
      </c>
      <c r="E18" s="47">
        <f t="shared" ref="E18:G18" si="11">E24</f>
        <v>0</v>
      </c>
      <c r="F18" s="47">
        <f t="shared" si="11"/>
        <v>0</v>
      </c>
      <c r="G18" s="47">
        <f t="shared" si="11"/>
        <v>0</v>
      </c>
      <c r="H18" s="47">
        <f t="shared" ref="H18:I18" si="12">H24</f>
        <v>0</v>
      </c>
      <c r="I18" s="47">
        <f t="shared" si="12"/>
        <v>0</v>
      </c>
      <c r="J18" s="47">
        <f t="shared" ref="J18:K18" si="13">J24</f>
        <v>0</v>
      </c>
      <c r="K18" s="47">
        <f t="shared" si="13"/>
        <v>0</v>
      </c>
      <c r="L18" s="47">
        <f t="shared" ref="L18:P18" si="14">L24</f>
        <v>0</v>
      </c>
      <c r="M18" s="47">
        <f t="shared" si="14"/>
        <v>0</v>
      </c>
      <c r="N18" s="47">
        <f t="shared" si="14"/>
        <v>0</v>
      </c>
      <c r="O18" s="47">
        <f t="shared" si="14"/>
        <v>0</v>
      </c>
      <c r="P18" s="47">
        <f t="shared" si="14"/>
        <v>0</v>
      </c>
      <c r="Q18" s="47">
        <f t="shared" ref="Q18:R18" si="15">Q24</f>
        <v>0</v>
      </c>
      <c r="R18" s="47">
        <f t="shared" si="15"/>
        <v>0</v>
      </c>
      <c r="S18" s="47">
        <f t="shared" ref="S18:T18" si="16">S24</f>
        <v>0</v>
      </c>
      <c r="T18" s="47">
        <f t="shared" si="16"/>
        <v>0</v>
      </c>
      <c r="U18" s="47">
        <f t="shared" ref="U18:Z18" si="17">U24</f>
        <v>0</v>
      </c>
      <c r="V18" s="47">
        <f t="shared" si="17"/>
        <v>0</v>
      </c>
      <c r="W18" s="47">
        <f t="shared" si="17"/>
        <v>0</v>
      </c>
      <c r="X18" s="47">
        <f t="shared" si="17"/>
        <v>0</v>
      </c>
      <c r="Y18" s="47">
        <f t="shared" si="17"/>
        <v>0</v>
      </c>
      <c r="Z18" s="47">
        <f t="shared" si="17"/>
        <v>0</v>
      </c>
      <c r="AA18" s="12"/>
    </row>
    <row r="19" spans="1:27" s="13" customFormat="1" ht="15" customHeight="1">
      <c r="A19" s="27" t="s">
        <v>57</v>
      </c>
      <c r="B19" s="28" t="s">
        <v>56</v>
      </c>
      <c r="C19" s="29" t="s">
        <v>4</v>
      </c>
      <c r="D19" s="47">
        <f>D30</f>
        <v>0</v>
      </c>
      <c r="E19" s="47">
        <f t="shared" ref="E19:G19" si="18">E30</f>
        <v>0</v>
      </c>
      <c r="F19" s="47">
        <f t="shared" si="18"/>
        <v>0</v>
      </c>
      <c r="G19" s="47">
        <f t="shared" si="18"/>
        <v>0</v>
      </c>
      <c r="H19" s="47">
        <f t="shared" ref="H19:I19" si="19">H30</f>
        <v>0</v>
      </c>
      <c r="I19" s="47">
        <f t="shared" si="19"/>
        <v>0</v>
      </c>
      <c r="J19" s="47">
        <f t="shared" ref="J19:K19" si="20">J30</f>
        <v>0</v>
      </c>
      <c r="K19" s="47">
        <f t="shared" si="20"/>
        <v>0</v>
      </c>
      <c r="L19" s="47">
        <f t="shared" ref="L19:P19" si="21">L30</f>
        <v>0</v>
      </c>
      <c r="M19" s="47">
        <f t="shared" si="21"/>
        <v>0</v>
      </c>
      <c r="N19" s="47">
        <f t="shared" si="21"/>
        <v>0</v>
      </c>
      <c r="O19" s="47">
        <f t="shared" si="21"/>
        <v>0</v>
      </c>
      <c r="P19" s="47">
        <f t="shared" si="21"/>
        <v>0</v>
      </c>
      <c r="Q19" s="47">
        <f t="shared" ref="Q19:R19" si="22">Q30</f>
        <v>0</v>
      </c>
      <c r="R19" s="47">
        <f t="shared" si="22"/>
        <v>0</v>
      </c>
      <c r="S19" s="47">
        <f t="shared" ref="S19:T19" si="23">S30</f>
        <v>0</v>
      </c>
      <c r="T19" s="47">
        <f t="shared" si="23"/>
        <v>95.345909280000001</v>
      </c>
      <c r="U19" s="47">
        <f t="shared" ref="U19:Z19" si="24">U30</f>
        <v>0</v>
      </c>
      <c r="V19" s="47">
        <f t="shared" si="24"/>
        <v>0</v>
      </c>
      <c r="W19" s="47">
        <f t="shared" si="24"/>
        <v>0</v>
      </c>
      <c r="X19" s="47">
        <f t="shared" si="24"/>
        <v>148</v>
      </c>
      <c r="Y19" s="47">
        <f t="shared" si="24"/>
        <v>0</v>
      </c>
      <c r="Z19" s="47">
        <f t="shared" si="24"/>
        <v>0</v>
      </c>
      <c r="AA19" s="12"/>
    </row>
    <row r="20" spans="1:27" s="13" customFormat="1" ht="15" customHeight="1">
      <c r="A20" s="27" t="s">
        <v>55</v>
      </c>
      <c r="B20" s="28" t="s">
        <v>54</v>
      </c>
      <c r="C20" s="29" t="s">
        <v>4</v>
      </c>
      <c r="D20" s="47">
        <f>D38</f>
        <v>0</v>
      </c>
      <c r="E20" s="47">
        <f t="shared" ref="E20:G20" si="25">E38</f>
        <v>0</v>
      </c>
      <c r="F20" s="47">
        <f t="shared" si="25"/>
        <v>0</v>
      </c>
      <c r="G20" s="47">
        <f t="shared" si="25"/>
        <v>0</v>
      </c>
      <c r="H20" s="47">
        <f t="shared" ref="H20:I20" si="26">H38</f>
        <v>0</v>
      </c>
      <c r="I20" s="47">
        <f t="shared" si="26"/>
        <v>0</v>
      </c>
      <c r="J20" s="47">
        <f t="shared" ref="J20:K20" si="27">J38</f>
        <v>0</v>
      </c>
      <c r="K20" s="47">
        <f t="shared" si="27"/>
        <v>0</v>
      </c>
      <c r="L20" s="47">
        <f t="shared" ref="L20:P20" si="28">L38</f>
        <v>0</v>
      </c>
      <c r="M20" s="47">
        <f t="shared" si="28"/>
        <v>0</v>
      </c>
      <c r="N20" s="47">
        <f t="shared" si="28"/>
        <v>0</v>
      </c>
      <c r="O20" s="47">
        <f t="shared" si="28"/>
        <v>0</v>
      </c>
      <c r="P20" s="47">
        <f t="shared" si="28"/>
        <v>0</v>
      </c>
      <c r="Q20" s="47">
        <f t="shared" ref="Q20:R20" si="29">Q38</f>
        <v>0</v>
      </c>
      <c r="R20" s="47">
        <f t="shared" si="29"/>
        <v>0</v>
      </c>
      <c r="S20" s="47">
        <f t="shared" ref="S20:T20" si="30">S38</f>
        <v>0</v>
      </c>
      <c r="T20" s="47">
        <f t="shared" si="30"/>
        <v>23.181893340000002</v>
      </c>
      <c r="U20" s="47">
        <f t="shared" ref="U20:Z20" si="31">U38</f>
        <v>0</v>
      </c>
      <c r="V20" s="47">
        <f t="shared" si="31"/>
        <v>0</v>
      </c>
      <c r="W20" s="47">
        <f t="shared" si="31"/>
        <v>0</v>
      </c>
      <c r="X20" s="47">
        <f t="shared" si="31"/>
        <v>5</v>
      </c>
      <c r="Y20" s="47">
        <f t="shared" si="31"/>
        <v>0</v>
      </c>
      <c r="Z20" s="47">
        <f t="shared" si="31"/>
        <v>397</v>
      </c>
      <c r="AA20" s="12"/>
    </row>
    <row r="21" spans="1:27" s="13" customFormat="1" ht="15" customHeight="1">
      <c r="A21" s="27" t="s">
        <v>53</v>
      </c>
      <c r="B21" s="28" t="s">
        <v>52</v>
      </c>
      <c r="C21" s="29" t="s">
        <v>4</v>
      </c>
      <c r="D21" s="47">
        <f>D47</f>
        <v>0</v>
      </c>
      <c r="E21" s="47">
        <f t="shared" ref="E21:G21" si="32">E47</f>
        <v>0</v>
      </c>
      <c r="F21" s="47">
        <f t="shared" si="32"/>
        <v>0</v>
      </c>
      <c r="G21" s="47">
        <f t="shared" si="32"/>
        <v>0</v>
      </c>
      <c r="H21" s="47">
        <f t="shared" ref="H21:I21" si="33">H47</f>
        <v>0</v>
      </c>
      <c r="I21" s="47">
        <f t="shared" si="33"/>
        <v>0</v>
      </c>
      <c r="J21" s="47">
        <f t="shared" ref="J21:K21" si="34">J47</f>
        <v>0</v>
      </c>
      <c r="K21" s="47">
        <f t="shared" si="34"/>
        <v>0</v>
      </c>
      <c r="L21" s="47">
        <f t="shared" ref="L21:P21" si="35">L47</f>
        <v>0</v>
      </c>
      <c r="M21" s="47">
        <f t="shared" si="35"/>
        <v>0</v>
      </c>
      <c r="N21" s="47">
        <f t="shared" si="35"/>
        <v>0</v>
      </c>
      <c r="O21" s="47">
        <f t="shared" si="35"/>
        <v>0</v>
      </c>
      <c r="P21" s="47">
        <f t="shared" si="35"/>
        <v>0</v>
      </c>
      <c r="Q21" s="47">
        <f t="shared" ref="Q21:R21" si="36">Q47</f>
        <v>0</v>
      </c>
      <c r="R21" s="47">
        <f t="shared" si="36"/>
        <v>0</v>
      </c>
      <c r="S21" s="47">
        <f t="shared" ref="S21:T22" si="37">S47</f>
        <v>0</v>
      </c>
      <c r="T21" s="47">
        <f t="shared" si="37"/>
        <v>0</v>
      </c>
      <c r="U21" s="47">
        <f t="shared" ref="U21:Z22" si="38">U47</f>
        <v>0</v>
      </c>
      <c r="V21" s="47">
        <f t="shared" si="38"/>
        <v>0</v>
      </c>
      <c r="W21" s="47">
        <f t="shared" si="38"/>
        <v>0</v>
      </c>
      <c r="X21" s="47">
        <f t="shared" si="38"/>
        <v>0</v>
      </c>
      <c r="Y21" s="47">
        <f t="shared" si="38"/>
        <v>0</v>
      </c>
      <c r="Z21" s="47">
        <f t="shared" si="38"/>
        <v>0</v>
      </c>
      <c r="AA21" s="12"/>
    </row>
    <row r="22" spans="1:27" s="13" customFormat="1" ht="15" customHeight="1">
      <c r="A22" s="27" t="s">
        <v>51</v>
      </c>
      <c r="B22" s="28" t="s">
        <v>50</v>
      </c>
      <c r="C22" s="29" t="s">
        <v>4</v>
      </c>
      <c r="D22" s="47">
        <f>D48</f>
        <v>0</v>
      </c>
      <c r="E22" s="47">
        <f t="shared" ref="E22:G22" si="39">E48</f>
        <v>0</v>
      </c>
      <c r="F22" s="47">
        <f t="shared" si="39"/>
        <v>0</v>
      </c>
      <c r="G22" s="47">
        <f t="shared" si="39"/>
        <v>0</v>
      </c>
      <c r="H22" s="47">
        <f t="shared" ref="H22:I22" si="40">H48</f>
        <v>0</v>
      </c>
      <c r="I22" s="47">
        <f t="shared" si="40"/>
        <v>0</v>
      </c>
      <c r="J22" s="47">
        <f t="shared" ref="J22:K22" si="41">J48</f>
        <v>0</v>
      </c>
      <c r="K22" s="47">
        <f t="shared" si="41"/>
        <v>0</v>
      </c>
      <c r="L22" s="47">
        <f t="shared" ref="L22:P22" si="42">L48</f>
        <v>0</v>
      </c>
      <c r="M22" s="47">
        <f t="shared" si="42"/>
        <v>0</v>
      </c>
      <c r="N22" s="47">
        <f t="shared" si="42"/>
        <v>0</v>
      </c>
      <c r="O22" s="47">
        <f t="shared" si="42"/>
        <v>0</v>
      </c>
      <c r="P22" s="47">
        <f t="shared" si="42"/>
        <v>0</v>
      </c>
      <c r="Q22" s="47">
        <f t="shared" ref="Q22:R22" si="43">Q48</f>
        <v>0</v>
      </c>
      <c r="R22" s="47">
        <f t="shared" si="43"/>
        <v>0</v>
      </c>
      <c r="S22" s="47">
        <f t="shared" ref="S22" si="44">S48</f>
        <v>0</v>
      </c>
      <c r="T22" s="47">
        <f t="shared" si="37"/>
        <v>673.13683613000001</v>
      </c>
      <c r="U22" s="47">
        <f t="shared" si="38"/>
        <v>0</v>
      </c>
      <c r="V22" s="47">
        <f t="shared" si="38"/>
        <v>0</v>
      </c>
      <c r="W22" s="47">
        <f t="shared" si="38"/>
        <v>0</v>
      </c>
      <c r="X22" s="47">
        <f t="shared" si="38"/>
        <v>38639</v>
      </c>
      <c r="Y22" s="47">
        <f t="shared" si="38"/>
        <v>0</v>
      </c>
      <c r="Z22" s="47">
        <f t="shared" si="38"/>
        <v>0</v>
      </c>
      <c r="AA22" s="12"/>
    </row>
    <row r="23" spans="1:27" s="13" customFormat="1" ht="15" customHeight="1">
      <c r="A23" s="30">
        <v>1</v>
      </c>
      <c r="B23" s="25" t="s">
        <v>49</v>
      </c>
      <c r="C23" s="26" t="s">
        <v>4</v>
      </c>
      <c r="D23" s="46">
        <f>D24+D30+D38+D47+D48</f>
        <v>0</v>
      </c>
      <c r="E23" s="46">
        <f t="shared" ref="E23:I23" si="45">E24+E30+E38+E47+E48</f>
        <v>0</v>
      </c>
      <c r="F23" s="46">
        <f t="shared" si="45"/>
        <v>0</v>
      </c>
      <c r="G23" s="46">
        <f t="shared" si="45"/>
        <v>0</v>
      </c>
      <c r="H23" s="46">
        <f t="shared" si="45"/>
        <v>0</v>
      </c>
      <c r="I23" s="46">
        <f t="shared" si="45"/>
        <v>0</v>
      </c>
      <c r="J23" s="46">
        <f t="shared" ref="J23" si="46">J24+J30+J38+J47+J48</f>
        <v>0</v>
      </c>
      <c r="K23" s="46">
        <f t="shared" ref="K23" si="47">K24+K30+K38+K47+K48</f>
        <v>0</v>
      </c>
      <c r="L23" s="46">
        <f t="shared" ref="L23" si="48">L24+L30+L38+L47+L48</f>
        <v>0</v>
      </c>
      <c r="M23" s="46">
        <f t="shared" ref="M23" si="49">M24+M30+M38+M47+M48</f>
        <v>0</v>
      </c>
      <c r="N23" s="46">
        <f t="shared" ref="N23" si="50">N24+N30+N38+N47+N48</f>
        <v>0</v>
      </c>
      <c r="O23" s="46">
        <f t="shared" ref="O23" si="51">O24+O30+O38+O47+O48</f>
        <v>0</v>
      </c>
      <c r="P23" s="46">
        <f t="shared" ref="P23" si="52">P24+P30+P38+P47+P48</f>
        <v>0</v>
      </c>
      <c r="Q23" s="46">
        <f t="shared" ref="Q23" si="53">Q24+Q30+Q38+Q47+Q48</f>
        <v>0</v>
      </c>
      <c r="R23" s="46">
        <f t="shared" ref="R23:T23" si="54">R24+R30+R38+R47+R48</f>
        <v>0</v>
      </c>
      <c r="S23" s="46">
        <f t="shared" si="54"/>
        <v>0</v>
      </c>
      <c r="T23" s="46">
        <f t="shared" si="54"/>
        <v>791.66463874999999</v>
      </c>
      <c r="U23" s="46">
        <f t="shared" ref="U23:Z23" si="55">U24+U30+U38+U47+U48</f>
        <v>0</v>
      </c>
      <c r="V23" s="46">
        <f t="shared" si="55"/>
        <v>0</v>
      </c>
      <c r="W23" s="46">
        <f t="shared" si="55"/>
        <v>0</v>
      </c>
      <c r="X23" s="46">
        <f t="shared" si="55"/>
        <v>38792</v>
      </c>
      <c r="Y23" s="46">
        <f t="shared" si="55"/>
        <v>0</v>
      </c>
      <c r="Z23" s="46">
        <f t="shared" si="55"/>
        <v>397</v>
      </c>
      <c r="AA23" s="12"/>
    </row>
    <row r="24" spans="1:27" s="13" customFormat="1" ht="15" customHeight="1">
      <c r="A24" s="31" t="s">
        <v>48</v>
      </c>
      <c r="B24" s="28" t="s">
        <v>47</v>
      </c>
      <c r="C24" s="29" t="s">
        <v>4</v>
      </c>
      <c r="D24" s="47">
        <f>D25+D28+D29</f>
        <v>0</v>
      </c>
      <c r="E24" s="47">
        <f t="shared" ref="E24:I24" si="56">E25+E28+E29</f>
        <v>0</v>
      </c>
      <c r="F24" s="47">
        <f t="shared" si="56"/>
        <v>0</v>
      </c>
      <c r="G24" s="47">
        <f t="shared" si="56"/>
        <v>0</v>
      </c>
      <c r="H24" s="47">
        <f t="shared" si="56"/>
        <v>0</v>
      </c>
      <c r="I24" s="47">
        <f t="shared" si="56"/>
        <v>0</v>
      </c>
      <c r="J24" s="47">
        <f t="shared" ref="J24" si="57">J25+J28+J29</f>
        <v>0</v>
      </c>
      <c r="K24" s="47">
        <f t="shared" ref="K24" si="58">K25+K28+K29</f>
        <v>0</v>
      </c>
      <c r="L24" s="47">
        <f t="shared" ref="L24" si="59">L25+L28+L29</f>
        <v>0</v>
      </c>
      <c r="M24" s="47">
        <f t="shared" ref="M24" si="60">M25+M28+M29</f>
        <v>0</v>
      </c>
      <c r="N24" s="47">
        <f t="shared" ref="N24" si="61">N25+N28+N29</f>
        <v>0</v>
      </c>
      <c r="O24" s="47">
        <f t="shared" ref="O24" si="62">O25+O28+O29</f>
        <v>0</v>
      </c>
      <c r="P24" s="47">
        <f t="shared" ref="P24" si="63">P25+P28+P29</f>
        <v>0</v>
      </c>
      <c r="Q24" s="47">
        <f t="shared" ref="Q24" si="64">Q25+Q28+Q29</f>
        <v>0</v>
      </c>
      <c r="R24" s="47">
        <f t="shared" ref="R24:T24" si="65">R25+R28+R29</f>
        <v>0</v>
      </c>
      <c r="S24" s="47">
        <f t="shared" si="65"/>
        <v>0</v>
      </c>
      <c r="T24" s="47">
        <f t="shared" si="65"/>
        <v>0</v>
      </c>
      <c r="U24" s="47">
        <f t="shared" ref="U24:Z24" si="66">U25+U28+U29</f>
        <v>0</v>
      </c>
      <c r="V24" s="47">
        <f t="shared" si="66"/>
        <v>0</v>
      </c>
      <c r="W24" s="47">
        <f t="shared" si="66"/>
        <v>0</v>
      </c>
      <c r="X24" s="47">
        <f t="shared" si="66"/>
        <v>0</v>
      </c>
      <c r="Y24" s="47">
        <f t="shared" si="66"/>
        <v>0</v>
      </c>
      <c r="Z24" s="47">
        <f t="shared" si="66"/>
        <v>0</v>
      </c>
      <c r="AA24" s="12"/>
    </row>
    <row r="25" spans="1:27" s="13" customFormat="1" ht="15" customHeight="1">
      <c r="A25" s="32" t="s">
        <v>46</v>
      </c>
      <c r="B25" s="33" t="s">
        <v>45</v>
      </c>
      <c r="C25" s="34" t="s">
        <v>4</v>
      </c>
      <c r="D25" s="48">
        <f>D26+D27</f>
        <v>0</v>
      </c>
      <c r="E25" s="48">
        <f t="shared" ref="E25:I25" si="67">E26+E27</f>
        <v>0</v>
      </c>
      <c r="F25" s="48">
        <f t="shared" si="67"/>
        <v>0</v>
      </c>
      <c r="G25" s="48">
        <f t="shared" si="67"/>
        <v>0</v>
      </c>
      <c r="H25" s="48">
        <f t="shared" si="67"/>
        <v>0</v>
      </c>
      <c r="I25" s="48">
        <f t="shared" si="67"/>
        <v>0</v>
      </c>
      <c r="J25" s="48">
        <f t="shared" ref="J25" si="68">J26+J27</f>
        <v>0</v>
      </c>
      <c r="K25" s="48">
        <f t="shared" ref="K25" si="69">K26+K27</f>
        <v>0</v>
      </c>
      <c r="L25" s="48">
        <f t="shared" ref="L25" si="70">L26+L27</f>
        <v>0</v>
      </c>
      <c r="M25" s="48">
        <f t="shared" ref="M25" si="71">M26+M27</f>
        <v>0</v>
      </c>
      <c r="N25" s="48">
        <f t="shared" ref="N25" si="72">N26+N27</f>
        <v>0</v>
      </c>
      <c r="O25" s="48">
        <f t="shared" ref="O25" si="73">O26+O27</f>
        <v>0</v>
      </c>
      <c r="P25" s="48">
        <f t="shared" ref="P25" si="74">P26+P27</f>
        <v>0</v>
      </c>
      <c r="Q25" s="48">
        <f t="shared" ref="Q25" si="75">Q26+Q27</f>
        <v>0</v>
      </c>
      <c r="R25" s="48">
        <f t="shared" ref="R25:T25" si="76">R26+R27</f>
        <v>0</v>
      </c>
      <c r="S25" s="48">
        <f t="shared" si="76"/>
        <v>0</v>
      </c>
      <c r="T25" s="48">
        <f t="shared" si="76"/>
        <v>0</v>
      </c>
      <c r="U25" s="48">
        <f t="shared" ref="U25:Z25" si="77">U26+U27</f>
        <v>0</v>
      </c>
      <c r="V25" s="48">
        <f t="shared" si="77"/>
        <v>0</v>
      </c>
      <c r="W25" s="48">
        <f t="shared" si="77"/>
        <v>0</v>
      </c>
      <c r="X25" s="48">
        <f t="shared" si="77"/>
        <v>0</v>
      </c>
      <c r="Y25" s="48">
        <f t="shared" si="77"/>
        <v>0</v>
      </c>
      <c r="Z25" s="48">
        <f t="shared" si="77"/>
        <v>0</v>
      </c>
      <c r="AA25" s="12"/>
    </row>
    <row r="26" spans="1:27" s="13" customFormat="1" ht="25.5">
      <c r="A26" s="35" t="s">
        <v>44</v>
      </c>
      <c r="B26" s="36" t="s">
        <v>43</v>
      </c>
      <c r="C26" s="37" t="s">
        <v>4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12"/>
    </row>
    <row r="27" spans="1:27" s="13" customFormat="1" ht="15" customHeight="1">
      <c r="A27" s="35" t="s">
        <v>42</v>
      </c>
      <c r="B27" s="36" t="s">
        <v>41</v>
      </c>
      <c r="C27" s="37" t="s">
        <v>4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12"/>
    </row>
    <row r="28" spans="1:27" s="13" customFormat="1" ht="15" customHeight="1">
      <c r="A28" s="32" t="s">
        <v>40</v>
      </c>
      <c r="B28" s="33" t="s">
        <v>39</v>
      </c>
      <c r="C28" s="34" t="s">
        <v>4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12"/>
    </row>
    <row r="29" spans="1:27" s="13" customFormat="1" ht="15" customHeight="1">
      <c r="A29" s="32" t="s">
        <v>38</v>
      </c>
      <c r="B29" s="33" t="s">
        <v>37</v>
      </c>
      <c r="C29" s="34" t="s">
        <v>4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12"/>
    </row>
    <row r="30" spans="1:27" s="13" customFormat="1" ht="15" customHeight="1">
      <c r="A30" s="31" t="s">
        <v>36</v>
      </c>
      <c r="B30" s="28" t="s">
        <v>35</v>
      </c>
      <c r="C30" s="29" t="s">
        <v>4</v>
      </c>
      <c r="D30" s="47">
        <f>D31+D34+D35+D37</f>
        <v>0</v>
      </c>
      <c r="E30" s="47">
        <f t="shared" ref="E30:I30" si="78">E31+E34+E35+E37</f>
        <v>0</v>
      </c>
      <c r="F30" s="47">
        <f t="shared" si="78"/>
        <v>0</v>
      </c>
      <c r="G30" s="47">
        <f t="shared" si="78"/>
        <v>0</v>
      </c>
      <c r="H30" s="47">
        <f t="shared" si="78"/>
        <v>0</v>
      </c>
      <c r="I30" s="47">
        <f t="shared" si="78"/>
        <v>0</v>
      </c>
      <c r="J30" s="47">
        <f t="shared" ref="J30" si="79">J31+J34+J35+J37</f>
        <v>0</v>
      </c>
      <c r="K30" s="47">
        <f t="shared" ref="K30" si="80">K31+K34+K35+K37</f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f t="shared" ref="T30" si="81">T31+T34+T35+T37</f>
        <v>95.345909280000001</v>
      </c>
      <c r="U30" s="47">
        <f t="shared" ref="U30:Z30" si="82">U31+U34+U35+U37</f>
        <v>0</v>
      </c>
      <c r="V30" s="47">
        <f t="shared" si="82"/>
        <v>0</v>
      </c>
      <c r="W30" s="47">
        <f t="shared" si="82"/>
        <v>0</v>
      </c>
      <c r="X30" s="47">
        <f t="shared" si="82"/>
        <v>148</v>
      </c>
      <c r="Y30" s="47">
        <f t="shared" si="82"/>
        <v>0</v>
      </c>
      <c r="Z30" s="47">
        <f t="shared" si="82"/>
        <v>0</v>
      </c>
      <c r="AA30" s="12"/>
    </row>
    <row r="31" spans="1:27" s="13" customFormat="1" ht="15" customHeight="1">
      <c r="A31" s="32" t="s">
        <v>34</v>
      </c>
      <c r="B31" s="33" t="s">
        <v>33</v>
      </c>
      <c r="C31" s="34" t="s">
        <v>4</v>
      </c>
      <c r="D31" s="48">
        <f>D32+D33</f>
        <v>0</v>
      </c>
      <c r="E31" s="48">
        <f t="shared" ref="E31:I31" si="83">E32+E33</f>
        <v>0</v>
      </c>
      <c r="F31" s="48">
        <f t="shared" si="83"/>
        <v>0</v>
      </c>
      <c r="G31" s="48">
        <f t="shared" si="83"/>
        <v>0</v>
      </c>
      <c r="H31" s="48">
        <f t="shared" si="83"/>
        <v>0</v>
      </c>
      <c r="I31" s="48">
        <f t="shared" si="83"/>
        <v>0</v>
      </c>
      <c r="J31" s="48">
        <f t="shared" ref="J31" si="84">J32+J33</f>
        <v>0</v>
      </c>
      <c r="K31" s="48">
        <f t="shared" ref="K31" si="85">K32+K33</f>
        <v>0</v>
      </c>
      <c r="L31" s="48">
        <f t="shared" ref="L31" si="86">L32+L33</f>
        <v>0</v>
      </c>
      <c r="M31" s="48">
        <f t="shared" ref="M31" si="87">M32+M33</f>
        <v>0</v>
      </c>
      <c r="N31" s="48">
        <f t="shared" ref="N31" si="88">N32+N33</f>
        <v>0</v>
      </c>
      <c r="O31" s="48">
        <f t="shared" ref="O31" si="89">O32+O33</f>
        <v>0</v>
      </c>
      <c r="P31" s="48">
        <f t="shared" ref="P31" si="90">P32+P33</f>
        <v>0</v>
      </c>
      <c r="Q31" s="48">
        <f t="shared" ref="Q31" si="91">Q32+Q33</f>
        <v>0</v>
      </c>
      <c r="R31" s="48">
        <f t="shared" ref="R31:T31" si="92">R32+R33</f>
        <v>0</v>
      </c>
      <c r="S31" s="48">
        <f t="shared" si="92"/>
        <v>0</v>
      </c>
      <c r="T31" s="48">
        <f t="shared" si="92"/>
        <v>0</v>
      </c>
      <c r="U31" s="48">
        <f t="shared" ref="U31:Z31" si="93">U32+U33</f>
        <v>0</v>
      </c>
      <c r="V31" s="48">
        <f t="shared" si="93"/>
        <v>0</v>
      </c>
      <c r="W31" s="48">
        <f t="shared" si="93"/>
        <v>0</v>
      </c>
      <c r="X31" s="48">
        <f t="shared" si="93"/>
        <v>0</v>
      </c>
      <c r="Y31" s="48">
        <f t="shared" si="93"/>
        <v>0</v>
      </c>
      <c r="Z31" s="48">
        <f t="shared" si="93"/>
        <v>0</v>
      </c>
      <c r="AA31" s="12"/>
    </row>
    <row r="32" spans="1:27" s="13" customFormat="1" ht="30" customHeight="1">
      <c r="A32" s="35" t="s">
        <v>32</v>
      </c>
      <c r="B32" s="36" t="s">
        <v>31</v>
      </c>
      <c r="C32" s="37" t="s">
        <v>4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12"/>
    </row>
    <row r="33" spans="1:27" s="13" customFormat="1" ht="30" customHeight="1">
      <c r="A33" s="35" t="s">
        <v>30</v>
      </c>
      <c r="B33" s="36" t="s">
        <v>29</v>
      </c>
      <c r="C33" s="37" t="s">
        <v>4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12"/>
    </row>
    <row r="34" spans="1:27" s="13" customFormat="1" ht="30" customHeight="1">
      <c r="A34" s="32" t="s">
        <v>28</v>
      </c>
      <c r="B34" s="33" t="s">
        <v>27</v>
      </c>
      <c r="C34" s="34" t="s">
        <v>4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12"/>
    </row>
    <row r="35" spans="1:27" s="13" customFormat="1" ht="25.5" customHeight="1">
      <c r="A35" s="32" t="s">
        <v>26</v>
      </c>
      <c r="B35" s="33" t="s">
        <v>25</v>
      </c>
      <c r="C35" s="34" t="s">
        <v>4</v>
      </c>
      <c r="D35" s="48">
        <f>D36</f>
        <v>0</v>
      </c>
      <c r="E35" s="48">
        <f t="shared" ref="E35:G35" si="94">E36</f>
        <v>0</v>
      </c>
      <c r="F35" s="48">
        <f t="shared" si="94"/>
        <v>0</v>
      </c>
      <c r="G35" s="48">
        <f t="shared" si="94"/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71">
        <f t="shared" ref="T35" si="95">T36</f>
        <v>95.345909280000001</v>
      </c>
      <c r="U35" s="71">
        <v>0</v>
      </c>
      <c r="V35" s="71">
        <f>V36</f>
        <v>0</v>
      </c>
      <c r="W35" s="71">
        <f>W36</f>
        <v>0</v>
      </c>
      <c r="X35" s="71">
        <f>X36</f>
        <v>148</v>
      </c>
      <c r="Y35" s="71">
        <f>Y36</f>
        <v>0</v>
      </c>
      <c r="Z35" s="71">
        <f>Z36</f>
        <v>0</v>
      </c>
      <c r="AA35" s="12"/>
    </row>
    <row r="36" spans="1:27" s="5" customFormat="1" ht="60" customHeight="1">
      <c r="A36" s="38" t="str">
        <f>A35</f>
        <v>1.2.3</v>
      </c>
      <c r="B36" s="39" t="s">
        <v>113</v>
      </c>
      <c r="C36" s="40" t="s">
        <v>118</v>
      </c>
      <c r="D36" s="50">
        <v>0</v>
      </c>
      <c r="E36" s="50">
        <v>0</v>
      </c>
      <c r="F36" s="50">
        <v>0</v>
      </c>
      <c r="G36" s="50">
        <v>0</v>
      </c>
      <c r="H36" s="50" t="s">
        <v>2</v>
      </c>
      <c r="I36" s="50" t="s">
        <v>2</v>
      </c>
      <c r="J36" s="50" t="s">
        <v>2</v>
      </c>
      <c r="K36" s="50" t="s">
        <v>2</v>
      </c>
      <c r="L36" s="53" t="s">
        <v>107</v>
      </c>
      <c r="M36" s="50">
        <v>0</v>
      </c>
      <c r="N36" s="50">
        <v>0</v>
      </c>
      <c r="O36" s="50">
        <v>0</v>
      </c>
      <c r="P36" s="50">
        <v>0</v>
      </c>
      <c r="Q36" s="50" t="s">
        <v>2</v>
      </c>
      <c r="R36" s="50" t="s">
        <v>2</v>
      </c>
      <c r="S36" s="50" t="s">
        <v>2</v>
      </c>
      <c r="T36" s="50">
        <v>95.345909280000001</v>
      </c>
      <c r="U36" s="77" t="s">
        <v>110</v>
      </c>
      <c r="V36" s="50">
        <v>0</v>
      </c>
      <c r="W36" s="50">
        <v>0</v>
      </c>
      <c r="X36" s="50">
        <v>148</v>
      </c>
      <c r="Y36" s="50">
        <v>0</v>
      </c>
      <c r="Z36" s="50">
        <v>0</v>
      </c>
      <c r="AA36" s="2"/>
    </row>
    <row r="37" spans="1:27" s="13" customFormat="1" ht="15" customHeight="1">
      <c r="A37" s="32" t="s">
        <v>24</v>
      </c>
      <c r="B37" s="33" t="s">
        <v>23</v>
      </c>
      <c r="C37" s="34" t="s">
        <v>4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75">
        <v>0</v>
      </c>
      <c r="U37" s="75">
        <v>0</v>
      </c>
      <c r="V37" s="75">
        <v>0</v>
      </c>
      <c r="W37" s="75">
        <v>0</v>
      </c>
      <c r="X37" s="75">
        <v>0</v>
      </c>
      <c r="Y37" s="75">
        <v>0</v>
      </c>
      <c r="Z37" s="75">
        <v>0</v>
      </c>
      <c r="AA37" s="12"/>
    </row>
    <row r="38" spans="1:27" s="13" customFormat="1" ht="15" customHeight="1">
      <c r="A38" s="31" t="s">
        <v>22</v>
      </c>
      <c r="B38" s="28" t="s">
        <v>21</v>
      </c>
      <c r="C38" s="29" t="s">
        <v>4</v>
      </c>
      <c r="D38" s="47">
        <f>D39+D40+D41+D43</f>
        <v>0</v>
      </c>
      <c r="E38" s="47">
        <f t="shared" ref="E38:I38" si="96">E39+E40+E41+E43</f>
        <v>0</v>
      </c>
      <c r="F38" s="47">
        <f t="shared" si="96"/>
        <v>0</v>
      </c>
      <c r="G38" s="47">
        <f t="shared" si="96"/>
        <v>0</v>
      </c>
      <c r="H38" s="47">
        <f t="shared" si="96"/>
        <v>0</v>
      </c>
      <c r="I38" s="47">
        <f t="shared" si="96"/>
        <v>0</v>
      </c>
      <c r="J38" s="47">
        <f t="shared" ref="J38" si="97">J39+J40+J41+J43</f>
        <v>0</v>
      </c>
      <c r="K38" s="47">
        <f t="shared" ref="K38" si="98">K39+K40+K41+K43</f>
        <v>0</v>
      </c>
      <c r="L38" s="47">
        <f t="shared" ref="L38" si="99">L39+L40+L41+L43</f>
        <v>0</v>
      </c>
      <c r="M38" s="47">
        <f t="shared" ref="M38" si="100">M39+M40+M41+M43</f>
        <v>0</v>
      </c>
      <c r="N38" s="47">
        <f t="shared" ref="N38" si="101">N39+N40+N41+N43</f>
        <v>0</v>
      </c>
      <c r="O38" s="47">
        <f t="shared" ref="O38" si="102">O39+O40+O41+O43</f>
        <v>0</v>
      </c>
      <c r="P38" s="47">
        <f t="shared" ref="P38" si="103">P39+P40+P41+P43</f>
        <v>0</v>
      </c>
      <c r="Q38" s="47">
        <f t="shared" ref="Q38" si="104">Q39+Q40+Q41+Q43</f>
        <v>0</v>
      </c>
      <c r="R38" s="47">
        <f t="shared" ref="R38:T38" si="105">R39+R40+R41+R43</f>
        <v>0</v>
      </c>
      <c r="S38" s="47">
        <f t="shared" si="105"/>
        <v>0</v>
      </c>
      <c r="T38" s="47">
        <f t="shared" si="105"/>
        <v>23.181893340000002</v>
      </c>
      <c r="U38" s="47">
        <v>0</v>
      </c>
      <c r="V38" s="47">
        <f>V39+V40+V41+V43</f>
        <v>0</v>
      </c>
      <c r="W38" s="47">
        <f>W39+W40+W41+W43</f>
        <v>0</v>
      </c>
      <c r="X38" s="47">
        <f>X39+X40+X41+X43</f>
        <v>5</v>
      </c>
      <c r="Y38" s="47">
        <f>Y39+Y40+Y41+Y43</f>
        <v>0</v>
      </c>
      <c r="Z38" s="47">
        <f>Z39+Z40+Z41+Z43</f>
        <v>397</v>
      </c>
      <c r="AA38" s="12"/>
    </row>
    <row r="39" spans="1:27" s="13" customFormat="1" ht="15" customHeight="1">
      <c r="A39" s="32" t="s">
        <v>20</v>
      </c>
      <c r="B39" s="33" t="s">
        <v>19</v>
      </c>
      <c r="C39" s="34" t="s">
        <v>4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12"/>
    </row>
    <row r="40" spans="1:27" s="13" customFormat="1" ht="30" customHeight="1">
      <c r="A40" s="32" t="s">
        <v>18</v>
      </c>
      <c r="B40" s="33" t="s">
        <v>17</v>
      </c>
      <c r="C40" s="34" t="s">
        <v>4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12"/>
    </row>
    <row r="41" spans="1:27" s="13" customFormat="1" ht="15" customHeight="1">
      <c r="A41" s="32" t="s">
        <v>16</v>
      </c>
      <c r="B41" s="33" t="s">
        <v>15</v>
      </c>
      <c r="C41" s="34" t="s">
        <v>4</v>
      </c>
      <c r="D41" s="48">
        <f>D42</f>
        <v>0</v>
      </c>
      <c r="E41" s="48">
        <f t="shared" ref="E41:G41" si="106">E42</f>
        <v>0</v>
      </c>
      <c r="F41" s="48">
        <f t="shared" si="106"/>
        <v>0</v>
      </c>
      <c r="G41" s="48">
        <f t="shared" si="106"/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71">
        <f t="shared" ref="T41" si="107">T42</f>
        <v>6.432334</v>
      </c>
      <c r="U41" s="71">
        <v>0</v>
      </c>
      <c r="V41" s="71">
        <f>V42</f>
        <v>0</v>
      </c>
      <c r="W41" s="71">
        <f>W42</f>
        <v>0</v>
      </c>
      <c r="X41" s="71">
        <f>X42</f>
        <v>5</v>
      </c>
      <c r="Y41" s="71">
        <f>Y42</f>
        <v>0</v>
      </c>
      <c r="Z41" s="71">
        <f>Z42</f>
        <v>0</v>
      </c>
      <c r="AA41" s="12"/>
    </row>
    <row r="42" spans="1:27" s="5" customFormat="1" ht="60" customHeight="1">
      <c r="A42" s="41" t="str">
        <f>A41</f>
        <v>1.3.3</v>
      </c>
      <c r="B42" s="39" t="s">
        <v>103</v>
      </c>
      <c r="C42" s="40" t="s">
        <v>119</v>
      </c>
      <c r="D42" s="50">
        <v>0</v>
      </c>
      <c r="E42" s="50">
        <v>0</v>
      </c>
      <c r="F42" s="50">
        <v>0</v>
      </c>
      <c r="G42" s="50">
        <v>0</v>
      </c>
      <c r="H42" s="50" t="s">
        <v>2</v>
      </c>
      <c r="I42" s="50" t="s">
        <v>2</v>
      </c>
      <c r="J42" s="50" t="s">
        <v>3</v>
      </c>
      <c r="K42" s="50" t="s">
        <v>2</v>
      </c>
      <c r="L42" s="53" t="s">
        <v>108</v>
      </c>
      <c r="M42" s="50">
        <v>0</v>
      </c>
      <c r="N42" s="50">
        <v>0</v>
      </c>
      <c r="O42" s="50">
        <v>0</v>
      </c>
      <c r="P42" s="50">
        <v>0</v>
      </c>
      <c r="Q42" s="50" t="s">
        <v>2</v>
      </c>
      <c r="R42" s="50" t="s">
        <v>2</v>
      </c>
      <c r="S42" s="50" t="s">
        <v>2</v>
      </c>
      <c r="T42" s="50">
        <v>6.432334</v>
      </c>
      <c r="U42" s="77" t="s">
        <v>111</v>
      </c>
      <c r="V42" s="50">
        <v>0</v>
      </c>
      <c r="W42" s="50">
        <v>0</v>
      </c>
      <c r="X42" s="50">
        <v>5</v>
      </c>
      <c r="Y42" s="50">
        <v>0</v>
      </c>
      <c r="Z42" s="50">
        <v>0</v>
      </c>
      <c r="AA42" s="2"/>
    </row>
    <row r="43" spans="1:27" s="13" customFormat="1" ht="15" customHeight="1">
      <c r="A43" s="32" t="s">
        <v>14</v>
      </c>
      <c r="B43" s="33" t="s">
        <v>13</v>
      </c>
      <c r="C43" s="34" t="s">
        <v>4</v>
      </c>
      <c r="D43" s="48">
        <f>D44+D46</f>
        <v>0</v>
      </c>
      <c r="E43" s="48">
        <f t="shared" ref="E43:G43" si="108">E44+E46</f>
        <v>0</v>
      </c>
      <c r="F43" s="48">
        <f t="shared" si="108"/>
        <v>0</v>
      </c>
      <c r="G43" s="48">
        <f t="shared" si="108"/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f t="shared" ref="M43" si="109">M44+M46</f>
        <v>0</v>
      </c>
      <c r="N43" s="48">
        <f t="shared" ref="N43" si="110">N44+N46</f>
        <v>0</v>
      </c>
      <c r="O43" s="48">
        <f t="shared" ref="O43" si="111">O44+O46</f>
        <v>0</v>
      </c>
      <c r="P43" s="48">
        <f t="shared" ref="P43" si="112">P44+P46</f>
        <v>0</v>
      </c>
      <c r="Q43" s="48">
        <v>0</v>
      </c>
      <c r="R43" s="48">
        <v>0</v>
      </c>
      <c r="S43" s="48">
        <v>0</v>
      </c>
      <c r="T43" s="75">
        <f t="shared" ref="T43" si="113">T44+T46</f>
        <v>16.749559340000001</v>
      </c>
      <c r="U43" s="75">
        <v>0</v>
      </c>
      <c r="V43" s="75">
        <f>V44+V46</f>
        <v>0</v>
      </c>
      <c r="W43" s="75">
        <f>W44+W46</f>
        <v>0</v>
      </c>
      <c r="X43" s="75">
        <f>X44+X46</f>
        <v>0</v>
      </c>
      <c r="Y43" s="75">
        <f>Y44+Y46</f>
        <v>0</v>
      </c>
      <c r="Z43" s="75">
        <f>Z44+Z46</f>
        <v>397</v>
      </c>
      <c r="AA43" s="12"/>
    </row>
    <row r="44" spans="1:27" s="13" customFormat="1" ht="30" customHeight="1">
      <c r="A44" s="35" t="s">
        <v>12</v>
      </c>
      <c r="B44" s="36" t="s">
        <v>11</v>
      </c>
      <c r="C44" s="37" t="s">
        <v>4</v>
      </c>
      <c r="D44" s="49">
        <f>D45</f>
        <v>0</v>
      </c>
      <c r="E44" s="49">
        <f t="shared" ref="E44:I44" si="114">E45</f>
        <v>0</v>
      </c>
      <c r="F44" s="49">
        <f t="shared" si="114"/>
        <v>0</v>
      </c>
      <c r="G44" s="49">
        <f t="shared" si="114"/>
        <v>0</v>
      </c>
      <c r="H44" s="49" t="str">
        <f t="shared" si="114"/>
        <v>-</v>
      </c>
      <c r="I44" s="49" t="str">
        <f t="shared" si="114"/>
        <v>-</v>
      </c>
      <c r="J44" s="49" t="str">
        <f t="shared" ref="J44" si="115">J45</f>
        <v>-</v>
      </c>
      <c r="K44" s="49" t="str">
        <f t="shared" ref="K44" si="116">K45</f>
        <v>-</v>
      </c>
      <c r="L44" s="49">
        <v>0</v>
      </c>
      <c r="M44" s="49">
        <f t="shared" ref="M44" si="117">M45</f>
        <v>0</v>
      </c>
      <c r="N44" s="49">
        <f t="shared" ref="N44" si="118">N45</f>
        <v>0</v>
      </c>
      <c r="O44" s="49">
        <f t="shared" ref="O44" si="119">O45</f>
        <v>0</v>
      </c>
      <c r="P44" s="49">
        <f t="shared" ref="P44" si="120">P45</f>
        <v>0</v>
      </c>
      <c r="Q44" s="49" t="str">
        <f t="shared" ref="Q44" si="121">Q45</f>
        <v>-</v>
      </c>
      <c r="R44" s="49" t="str">
        <f t="shared" ref="R44:T44" si="122">R45</f>
        <v>-</v>
      </c>
      <c r="S44" s="49" t="str">
        <f t="shared" si="122"/>
        <v>-</v>
      </c>
      <c r="T44" s="72">
        <f t="shared" si="122"/>
        <v>16.749559340000001</v>
      </c>
      <c r="U44" s="72">
        <v>0</v>
      </c>
      <c r="V44" s="72">
        <f>V45</f>
        <v>0</v>
      </c>
      <c r="W44" s="72">
        <f>W45</f>
        <v>0</v>
      </c>
      <c r="X44" s="72">
        <f>X45</f>
        <v>0</v>
      </c>
      <c r="Y44" s="72">
        <f>Y45</f>
        <v>0</v>
      </c>
      <c r="Z44" s="72">
        <f>Z45</f>
        <v>397</v>
      </c>
      <c r="AA44" s="12"/>
    </row>
    <row r="45" spans="1:27" s="5" customFormat="1" ht="60" customHeight="1">
      <c r="A45" s="41" t="str">
        <f>A44</f>
        <v>1.3.4.1</v>
      </c>
      <c r="B45" s="39" t="s">
        <v>114</v>
      </c>
      <c r="C45" s="40" t="s">
        <v>120</v>
      </c>
      <c r="D45" s="50">
        <v>0</v>
      </c>
      <c r="E45" s="50">
        <v>0</v>
      </c>
      <c r="F45" s="50">
        <v>0</v>
      </c>
      <c r="G45" s="50">
        <v>0</v>
      </c>
      <c r="H45" s="50" t="s">
        <v>2</v>
      </c>
      <c r="I45" s="50" t="s">
        <v>2</v>
      </c>
      <c r="J45" s="50" t="s">
        <v>2</v>
      </c>
      <c r="K45" s="50" t="s">
        <v>2</v>
      </c>
      <c r="L45" s="53" t="s">
        <v>109</v>
      </c>
      <c r="M45" s="50">
        <v>0</v>
      </c>
      <c r="N45" s="50">
        <v>0</v>
      </c>
      <c r="O45" s="50">
        <v>0</v>
      </c>
      <c r="P45" s="50">
        <v>0</v>
      </c>
      <c r="Q45" s="50" t="s">
        <v>2</v>
      </c>
      <c r="R45" s="50" t="s">
        <v>2</v>
      </c>
      <c r="S45" s="50" t="s">
        <v>2</v>
      </c>
      <c r="T45" s="50">
        <v>16.749559340000001</v>
      </c>
      <c r="U45" s="77" t="s">
        <v>117</v>
      </c>
      <c r="V45" s="50">
        <v>0</v>
      </c>
      <c r="W45" s="50">
        <v>0</v>
      </c>
      <c r="X45" s="50">
        <v>0</v>
      </c>
      <c r="Y45" s="50">
        <v>0</v>
      </c>
      <c r="Z45" s="50">
        <v>397</v>
      </c>
      <c r="AA45" s="2"/>
    </row>
    <row r="46" spans="1:27" s="13" customFormat="1" ht="30" customHeight="1">
      <c r="A46" s="35" t="s">
        <v>10</v>
      </c>
      <c r="B46" s="36" t="s">
        <v>9</v>
      </c>
      <c r="C46" s="37" t="s">
        <v>4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76">
        <v>0</v>
      </c>
      <c r="U46" s="76">
        <v>0</v>
      </c>
      <c r="V46" s="76">
        <v>0</v>
      </c>
      <c r="W46" s="76">
        <v>0</v>
      </c>
      <c r="X46" s="76">
        <v>0</v>
      </c>
      <c r="Y46" s="76">
        <v>0</v>
      </c>
      <c r="Z46" s="76">
        <v>0</v>
      </c>
      <c r="AA46" s="12"/>
    </row>
    <row r="47" spans="1:27" s="13" customFormat="1" ht="30" customHeight="1">
      <c r="A47" s="31" t="s">
        <v>8</v>
      </c>
      <c r="B47" s="28" t="s">
        <v>7</v>
      </c>
      <c r="C47" s="29" t="s">
        <v>4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12"/>
    </row>
    <row r="48" spans="1:27" s="13" customFormat="1" ht="15" customHeight="1">
      <c r="A48" s="42" t="s">
        <v>6</v>
      </c>
      <c r="B48" s="43" t="s">
        <v>5</v>
      </c>
      <c r="C48" s="44" t="s">
        <v>4</v>
      </c>
      <c r="D48" s="47">
        <f>D49</f>
        <v>0</v>
      </c>
      <c r="E48" s="47">
        <f t="shared" ref="E48:G48" si="123">E49</f>
        <v>0</v>
      </c>
      <c r="F48" s="47">
        <f t="shared" si="123"/>
        <v>0</v>
      </c>
      <c r="G48" s="47">
        <f t="shared" si="123"/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73">
        <f t="shared" ref="T48" si="124">T49</f>
        <v>673.13683613000001</v>
      </c>
      <c r="U48" s="73">
        <v>0</v>
      </c>
      <c r="V48" s="73">
        <f>V49</f>
        <v>0</v>
      </c>
      <c r="W48" s="73">
        <f>W49</f>
        <v>0</v>
      </c>
      <c r="X48" s="73">
        <f>X49</f>
        <v>38639</v>
      </c>
      <c r="Y48" s="73">
        <f>Y49</f>
        <v>0</v>
      </c>
      <c r="Z48" s="73">
        <f>Z49</f>
        <v>0</v>
      </c>
      <c r="AA48" s="12"/>
    </row>
    <row r="49" spans="1:27" s="5" customFormat="1" ht="153.75" customHeight="1">
      <c r="A49" s="41" t="str">
        <f>A48</f>
        <v>1.5</v>
      </c>
      <c r="B49" s="45" t="s">
        <v>115</v>
      </c>
      <c r="C49" s="40" t="s">
        <v>121</v>
      </c>
      <c r="D49" s="50">
        <v>0</v>
      </c>
      <c r="E49" s="50">
        <v>0</v>
      </c>
      <c r="F49" s="50">
        <v>0</v>
      </c>
      <c r="G49" s="50">
        <v>0</v>
      </c>
      <c r="H49" s="50" t="s">
        <v>3</v>
      </c>
      <c r="I49" s="50" t="s">
        <v>2</v>
      </c>
      <c r="J49" s="50" t="s">
        <v>2</v>
      </c>
      <c r="K49" s="50" t="s">
        <v>2</v>
      </c>
      <c r="L49" s="54" t="s">
        <v>116</v>
      </c>
      <c r="M49" s="50">
        <v>0</v>
      </c>
      <c r="N49" s="50">
        <v>0</v>
      </c>
      <c r="O49" s="50">
        <v>0</v>
      </c>
      <c r="P49" s="50">
        <v>0</v>
      </c>
      <c r="Q49" s="50" t="s">
        <v>2</v>
      </c>
      <c r="R49" s="50" t="s">
        <v>2</v>
      </c>
      <c r="S49" s="50" t="s">
        <v>2</v>
      </c>
      <c r="T49" s="50">
        <v>673.13683613000001</v>
      </c>
      <c r="U49" s="69" t="s">
        <v>112</v>
      </c>
      <c r="V49" s="50">
        <v>0</v>
      </c>
      <c r="W49" s="50">
        <v>0</v>
      </c>
      <c r="X49" s="50">
        <v>38639</v>
      </c>
      <c r="Y49" s="50">
        <v>0</v>
      </c>
      <c r="Z49" s="50">
        <v>0</v>
      </c>
      <c r="AA49" s="2"/>
    </row>
    <row r="50" spans="1:27" s="14" customFormat="1" ht="18.75">
      <c r="B50" s="15" t="s">
        <v>98</v>
      </c>
      <c r="D50" s="16"/>
      <c r="E50" s="16"/>
      <c r="F50" s="16"/>
      <c r="G50" s="16"/>
      <c r="H50" s="16"/>
      <c r="I50" s="17"/>
      <c r="J50" s="16"/>
      <c r="K50" s="16"/>
      <c r="L50" s="18"/>
      <c r="M50" s="18"/>
      <c r="N50" s="18"/>
      <c r="O50" s="19"/>
      <c r="P50" s="18"/>
      <c r="Q50" s="18"/>
      <c r="U50" s="20"/>
      <c r="AA50" s="20"/>
    </row>
    <row r="51" spans="1:27" s="14" customFormat="1" ht="15.75">
      <c r="B51" s="15"/>
      <c r="I51" s="20"/>
      <c r="O51" s="20"/>
      <c r="U51" s="70"/>
      <c r="AA51" s="20"/>
    </row>
    <row r="52" spans="1:27" s="14" customFormat="1" ht="15.75">
      <c r="B52" s="15"/>
      <c r="I52" s="20"/>
      <c r="O52" s="20"/>
      <c r="U52" s="70"/>
      <c r="AA52" s="20"/>
    </row>
    <row r="53" spans="1:27" s="14" customFormat="1" ht="21" customHeight="1">
      <c r="B53" s="21" t="s">
        <v>1</v>
      </c>
      <c r="C53" s="21"/>
      <c r="D53" s="22"/>
      <c r="E53" s="23"/>
      <c r="F53" s="23"/>
      <c r="G53" s="23" t="s">
        <v>0</v>
      </c>
      <c r="I53" s="20"/>
      <c r="O53" s="20"/>
      <c r="P53" s="16"/>
      <c r="U53" s="70"/>
      <c r="AA53" s="20"/>
    </row>
    <row r="54" spans="1:27" ht="14.25" customHeight="1">
      <c r="U54" s="61"/>
    </row>
  </sheetData>
  <autoFilter ref="A16:AL50"/>
  <mergeCells count="28">
    <mergeCell ref="A6:T6"/>
    <mergeCell ref="A8:T8"/>
    <mergeCell ref="A9:T9"/>
    <mergeCell ref="A11:T11"/>
    <mergeCell ref="T13:T15"/>
    <mergeCell ref="D14:D15"/>
    <mergeCell ref="E14:E15"/>
    <mergeCell ref="A13:A15"/>
    <mergeCell ref="B13:B15"/>
    <mergeCell ref="C13:C15"/>
    <mergeCell ref="D13:G13"/>
    <mergeCell ref="F14:F15"/>
    <mergeCell ref="G14:G15"/>
    <mergeCell ref="W13:Z13"/>
    <mergeCell ref="H13:I14"/>
    <mergeCell ref="W14:X14"/>
    <mergeCell ref="Y14:Z14"/>
    <mergeCell ref="P13:P15"/>
    <mergeCell ref="U13:U15"/>
    <mergeCell ref="V13:V15"/>
    <mergeCell ref="J13:J15"/>
    <mergeCell ref="K13:K15"/>
    <mergeCell ref="L13:L15"/>
    <mergeCell ref="M13:M15"/>
    <mergeCell ref="N13:N15"/>
    <mergeCell ref="O13:O15"/>
    <mergeCell ref="Q13:R14"/>
    <mergeCell ref="S13:S15"/>
  </mergeCells>
  <pageMargins left="7.874015748031496E-2" right="7.874015748031496E-2" top="7.874015748031496E-2" bottom="7.874015748031496E-2" header="0" footer="0"/>
  <pageSetup paperSize="8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Ф-8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2019-04-23T08:33:00Z</dcterms:modified>
</cp:coreProperties>
</file>